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junio\"/>
    </mc:Choice>
  </mc:AlternateContent>
  <xr:revisionPtr revIDLastSave="0" documentId="8_{5898CF8E-2FB2-457D-81E0-C80350684581}" xr6:coauthVersionLast="47" xr6:coauthVersionMax="47" xr10:uidLastSave="{00000000-0000-0000-0000-000000000000}"/>
  <bookViews>
    <workbookView xWindow="-120" yWindow="-120" windowWidth="29040" windowHeight="15840" firstSheet="3" activeTab="10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MAYO (3)" sheetId="22" r:id="rId4"/>
    <sheet name="021 (2)" sheetId="12" r:id="rId5"/>
    <sheet name="ENERO" sheetId="16" r:id="rId6"/>
    <sheet name="FEBRERO" sheetId="17" r:id="rId7"/>
    <sheet name="MARZO" sheetId="18" r:id="rId8"/>
    <sheet name="ABRIL" sheetId="19" r:id="rId9"/>
    <sheet name="MAYO" sheetId="20" r:id="rId10"/>
    <sheet name="JUNIO" sheetId="21" r:id="rId11"/>
    <sheet name="024" sheetId="2" state="hidden" r:id="rId12"/>
    <sheet name="032" sheetId="4" state="hidden" r:id="rId13"/>
    <sheet name="033" sheetId="6" state="hidden" r:id="rId14"/>
    <sheet name="034" sheetId="7" state="hidden" r:id="rId15"/>
    <sheet name="036" sheetId="8" state="hidden" r:id="rId16"/>
    <sheet name="Hoja1" sheetId="10" state="hidden" r:id="rId17"/>
    <sheet name="responsables" sheetId="9" state="hidden" r:id="rId18"/>
  </sheets>
  <definedNames>
    <definedName name="_xlnm.Print_Area" localSheetId="0">'005'!$A$1:$AH$36</definedName>
    <definedName name="_xlnm.Print_Area" localSheetId="2">'018'!$A$1:$AG$32</definedName>
    <definedName name="_xlnm.Print_Area" localSheetId="4">'021 (2)'!$A$1:$AG$32</definedName>
    <definedName name="_xlnm.Print_Area" localSheetId="11">'024'!$A$1:$AH$35</definedName>
    <definedName name="_xlnm.Print_Area" localSheetId="12">'032'!$A$1:$AG$31</definedName>
    <definedName name="_xlnm.Print_Area" localSheetId="13">'033'!$A$1:$AH$39</definedName>
    <definedName name="_xlnm.Print_Area" localSheetId="14">'034'!$A$1:$AH$29</definedName>
    <definedName name="_xlnm.Print_Area" localSheetId="15">'036'!$A$1:$AH$33</definedName>
    <definedName name="_xlnm.Print_Area" localSheetId="8">ABRIL!$A$1:$AG$32</definedName>
    <definedName name="_xlnm.Print_Area" localSheetId="5">ENERO!$A$1:$AG$32</definedName>
    <definedName name="_xlnm.Print_Area" localSheetId="6">FEBRERO!$A$1:$AG$31</definedName>
    <definedName name="_xlnm.Print_Area" localSheetId="1">Hoja2!$A$1:$H$20</definedName>
    <definedName name="_xlnm.Print_Area" localSheetId="10">JUNIO!$A$1:$AG$32</definedName>
    <definedName name="_xlnm.Print_Area" localSheetId="7">MARZO!$A$1:$AG$32</definedName>
    <definedName name="_xlnm.Print_Area" localSheetId="9">MAYO!$A$1:$AG$32</definedName>
    <definedName name="_xlnm.Print_Area" localSheetId="3">'MAYO (3)'!$A$1:$AG$32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1" i="22" l="1"/>
  <c r="AE21" i="22" s="1"/>
  <c r="AF21" i="22" s="1"/>
  <c r="AC21" i="22"/>
  <c r="AD20" i="22"/>
  <c r="AE20" i="22" s="1"/>
  <c r="AF20" i="22" s="1"/>
  <c r="AC20" i="22"/>
  <c r="AD19" i="22"/>
  <c r="AE19" i="22" s="1"/>
  <c r="AF19" i="22" s="1"/>
  <c r="AC19" i="22"/>
  <c r="AD17" i="22"/>
  <c r="AE17" i="22" s="1"/>
  <c r="AF17" i="22" s="1"/>
  <c r="AC17" i="22"/>
  <c r="AD16" i="22"/>
  <c r="AE16" i="22" s="1"/>
  <c r="AF16" i="22" s="1"/>
  <c r="AC16" i="22"/>
  <c r="AD15" i="22"/>
  <c r="AE15" i="22" s="1"/>
  <c r="AF15" i="22" s="1"/>
  <c r="AC15" i="22"/>
  <c r="AF14" i="22"/>
  <c r="AD14" i="22"/>
  <c r="AC14" i="22"/>
  <c r="AE13" i="22"/>
  <c r="AF13" i="22" s="1"/>
  <c r="AD13" i="22"/>
  <c r="AC13" i="22"/>
  <c r="AF11" i="22"/>
  <c r="AC11" i="22"/>
  <c r="AF10" i="22"/>
  <c r="AD21" i="21"/>
  <c r="AE21" i="21" s="1"/>
  <c r="AF21" i="21" s="1"/>
  <c r="AC21" i="21"/>
  <c r="AD20" i="21"/>
  <c r="AE20" i="21" s="1"/>
  <c r="AF20" i="21" s="1"/>
  <c r="AC20" i="21"/>
  <c r="AD19" i="21"/>
  <c r="AE19" i="21" s="1"/>
  <c r="AF19" i="21" s="1"/>
  <c r="AC19" i="21"/>
  <c r="AD17" i="21"/>
  <c r="AE17" i="21" s="1"/>
  <c r="AF17" i="21" s="1"/>
  <c r="AC17" i="21"/>
  <c r="AD16" i="21"/>
  <c r="AE16" i="21" s="1"/>
  <c r="AF16" i="21" s="1"/>
  <c r="AC16" i="21"/>
  <c r="AD15" i="21"/>
  <c r="AE15" i="21" s="1"/>
  <c r="AF15" i="21" s="1"/>
  <c r="AC15" i="21"/>
  <c r="AF14" i="21"/>
  <c r="AD14" i="21"/>
  <c r="AC14" i="21"/>
  <c r="AF13" i="21"/>
  <c r="AE13" i="21"/>
  <c r="AD13" i="21"/>
  <c r="AC13" i="21"/>
  <c r="AF11" i="21"/>
  <c r="AC11" i="21"/>
  <c r="AF10" i="21"/>
  <c r="AD21" i="20"/>
  <c r="AC21" i="20"/>
  <c r="AE21" i="20" s="1"/>
  <c r="AF21" i="20" s="1"/>
  <c r="AD20" i="20"/>
  <c r="AE20" i="20" s="1"/>
  <c r="AF20" i="20" s="1"/>
  <c r="AC20" i="20"/>
  <c r="AD19" i="20"/>
  <c r="AE19" i="20" s="1"/>
  <c r="AF19" i="20" s="1"/>
  <c r="AC19" i="20"/>
  <c r="AD17" i="20"/>
  <c r="AC17" i="20"/>
  <c r="AD16" i="20"/>
  <c r="AE16" i="20" s="1"/>
  <c r="AF16" i="20" s="1"/>
  <c r="AC16" i="20"/>
  <c r="AD15" i="20"/>
  <c r="AE15" i="20" s="1"/>
  <c r="AF15" i="20" s="1"/>
  <c r="AC15" i="20"/>
  <c r="AF14" i="20"/>
  <c r="AD14" i="20"/>
  <c r="AC14" i="20" s="1"/>
  <c r="AD13" i="20"/>
  <c r="AE13" i="20" s="1"/>
  <c r="AF13" i="20" s="1"/>
  <c r="AC13" i="20"/>
  <c r="AF11" i="20"/>
  <c r="AC11" i="20"/>
  <c r="AF10" i="20"/>
  <c r="AD21" i="19"/>
  <c r="AE21" i="19" s="1"/>
  <c r="AF21" i="19" s="1"/>
  <c r="AC21" i="19"/>
  <c r="AD20" i="19"/>
  <c r="AC20" i="19"/>
  <c r="AD19" i="19"/>
  <c r="AC19" i="19"/>
  <c r="AD17" i="19"/>
  <c r="AE17" i="19" s="1"/>
  <c r="AF17" i="19" s="1"/>
  <c r="AC17" i="19"/>
  <c r="AD16" i="19"/>
  <c r="AC16" i="19"/>
  <c r="AD15" i="19"/>
  <c r="AC15" i="19"/>
  <c r="AF14" i="19"/>
  <c r="AD14" i="19"/>
  <c r="AC14" i="19"/>
  <c r="AD13" i="19"/>
  <c r="AE13" i="19" s="1"/>
  <c r="AF13" i="19" s="1"/>
  <c r="AC13" i="19"/>
  <c r="AF11" i="19"/>
  <c r="AC11" i="19"/>
  <c r="AF10" i="19"/>
  <c r="AC21" i="17"/>
  <c r="AD21" i="17"/>
  <c r="AE21" i="17"/>
  <c r="AF21" i="17"/>
  <c r="AD14" i="17"/>
  <c r="AD15" i="17"/>
  <c r="AD16" i="17"/>
  <c r="AD17" i="17"/>
  <c r="AD19" i="17"/>
  <c r="AD20" i="17"/>
  <c r="AD22" i="17"/>
  <c r="AD10" i="17"/>
  <c r="AD11" i="17"/>
  <c r="AD21" i="16"/>
  <c r="AD14" i="16"/>
  <c r="AD15" i="16"/>
  <c r="AD16" i="16"/>
  <c r="AD17" i="16"/>
  <c r="AD19" i="16"/>
  <c r="AD20" i="16"/>
  <c r="AD10" i="16"/>
  <c r="AD11" i="16"/>
  <c r="AE13" i="16"/>
  <c r="AE15" i="16"/>
  <c r="AE16" i="16"/>
  <c r="AD14" i="18"/>
  <c r="AD15" i="18"/>
  <c r="AD16" i="18"/>
  <c r="AD17" i="18"/>
  <c r="AD19" i="18"/>
  <c r="AD20" i="18"/>
  <c r="AD21" i="18"/>
  <c r="AC21" i="18"/>
  <c r="AE21" i="18" s="1"/>
  <c r="AF21" i="18" s="1"/>
  <c r="AC20" i="18"/>
  <c r="AE20" i="18" s="1"/>
  <c r="AF20" i="18" s="1"/>
  <c r="AC19" i="18"/>
  <c r="AE19" i="18" s="1"/>
  <c r="AF19" i="18" s="1"/>
  <c r="AC17" i="18"/>
  <c r="AE17" i="18" s="1"/>
  <c r="AF17" i="18" s="1"/>
  <c r="AC16" i="18"/>
  <c r="AE16" i="18" s="1"/>
  <c r="AF16" i="18" s="1"/>
  <c r="AC15" i="18"/>
  <c r="AE15" i="18" s="1"/>
  <c r="AF15" i="18" s="1"/>
  <c r="AF14" i="18"/>
  <c r="AC14" i="18"/>
  <c r="AD13" i="18"/>
  <c r="AC13" i="18"/>
  <c r="AF11" i="18"/>
  <c r="AC11" i="18"/>
  <c r="AF10" i="18"/>
  <c r="AC20" i="17"/>
  <c r="AE20" i="17" s="1"/>
  <c r="AF20" i="17" s="1"/>
  <c r="AC19" i="17"/>
  <c r="AE19" i="17" s="1"/>
  <c r="AF19" i="17" s="1"/>
  <c r="AC17" i="17"/>
  <c r="AE17" i="17" s="1"/>
  <c r="AF17" i="17" s="1"/>
  <c r="AC16" i="17"/>
  <c r="AE16" i="17" s="1"/>
  <c r="AF16" i="17" s="1"/>
  <c r="AC15" i="17"/>
  <c r="AE15" i="17" s="1"/>
  <c r="AF15" i="17" s="1"/>
  <c r="AF14" i="17"/>
  <c r="AC14" i="17"/>
  <c r="AD13" i="17"/>
  <c r="AC13" i="17"/>
  <c r="AF11" i="17"/>
  <c r="AC11" i="17"/>
  <c r="AF10" i="17"/>
  <c r="AC21" i="16"/>
  <c r="AE21" i="16" s="1"/>
  <c r="AF21" i="16" s="1"/>
  <c r="AC20" i="16"/>
  <c r="AE20" i="16" s="1"/>
  <c r="AF20" i="16" s="1"/>
  <c r="AC19" i="16"/>
  <c r="AE19" i="16" s="1"/>
  <c r="AF19" i="16" s="1"/>
  <c r="AC17" i="16"/>
  <c r="AE17" i="16" s="1"/>
  <c r="AF17" i="16" s="1"/>
  <c r="AC16" i="16"/>
  <c r="AF16" i="16" s="1"/>
  <c r="AC15" i="16"/>
  <c r="AF15" i="16" s="1"/>
  <c r="AF14" i="16"/>
  <c r="AC14" i="16"/>
  <c r="AD13" i="16"/>
  <c r="AC13" i="16"/>
  <c r="AF11" i="16"/>
  <c r="AC11" i="16"/>
  <c r="AF10" i="16"/>
  <c r="AE17" i="20" l="1"/>
  <c r="AF17" i="20" s="1"/>
  <c r="AE16" i="19"/>
  <c r="AF16" i="19" s="1"/>
  <c r="AE15" i="19"/>
  <c r="AF15" i="19" s="1"/>
  <c r="AE19" i="19"/>
  <c r="AF19" i="19" s="1"/>
  <c r="AE20" i="19"/>
  <c r="AF20" i="19" s="1"/>
  <c r="AE13" i="18"/>
  <c r="AF13" i="18" s="1"/>
  <c r="AE13" i="17"/>
  <c r="AF13" i="17" s="1"/>
  <c r="AF13" i="16"/>
  <c r="AC14" i="12" l="1"/>
  <c r="AF10" i="12"/>
  <c r="AC21" i="12"/>
  <c r="AE21" i="12" s="1"/>
  <c r="AF21" i="12" s="1"/>
  <c r="AC20" i="12"/>
  <c r="AE20" i="12" s="1"/>
  <c r="AF20" i="12" s="1"/>
  <c r="AC19" i="12"/>
  <c r="AE19" i="12" s="1"/>
  <c r="AF19" i="12" s="1"/>
  <c r="AC17" i="12"/>
  <c r="AE17" i="12" s="1"/>
  <c r="AF17" i="12" s="1"/>
  <c r="AC16" i="12"/>
  <c r="AE16" i="12" s="1"/>
  <c r="AF16" i="12" s="1"/>
  <c r="AC15" i="12"/>
  <c r="AE15" i="12" s="1"/>
  <c r="AF15" i="12" s="1"/>
  <c r="AD13" i="12"/>
  <c r="AC13" i="12"/>
  <c r="AC11" i="12"/>
  <c r="AF11" i="12" l="1"/>
  <c r="AE13" i="12"/>
  <c r="AF13" i="12" s="1"/>
  <c r="AF14" i="12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8" i="8" l="1"/>
  <c r="AF18" i="8" s="1"/>
  <c r="AE13" i="8"/>
  <c r="AF13" i="8" s="1"/>
  <c r="AE21" i="8"/>
  <c r="AF21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7" i="6" l="1"/>
  <c r="AF17" i="6" s="1"/>
  <c r="AE12" i="6"/>
  <c r="AF12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4" i="4" l="1"/>
  <c r="AF14" i="4" s="1"/>
  <c r="AE12" i="4"/>
  <c r="AF12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<sst xmlns="http://schemas.openxmlformats.org/spreadsheetml/2006/main" count="1522" uniqueCount="275">
  <si>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</si>
  <si>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</si>
  <si>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</si>
  <si>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</si>
  <si>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</si>
  <si>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</si>
  <si>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</si>
  <si>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</si>
  <si>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</si>
  <si>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</si>
  <si>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</si>
  <si>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</si>
  <si>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</si>
  <si>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</si>
  <si>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</si>
  <si>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</si>
  <si>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</si>
  <si>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</si>
  <si>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</si>
  <si>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</si>
  <si>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</si>
  <si>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</si>
  <si>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</si>
  <si>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</si>
  <si>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</si>
  <si>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</si>
  <si>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</si>
  <si>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</si>
  <si>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</si>
  <si>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</si>
  <si>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</si>
  <si>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</si>
  <si>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</si>
  <si>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</si>
  <si>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</si>
  <si>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</si>
  <si>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</si>
  <si>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</si>
  <si>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</si>
  <si>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</si>
  <si>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</si>
  <si>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</si>
  <si>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</si>
  <si>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</si>
  <si>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</si>
  <si>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</si>
  <si>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</si>
  <si>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</si>
  <si>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</si>
  <si>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</si>
  <si>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</si>
  <si>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</si>
  <si>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</si>
  <si>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</si>
  <si>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</si>
  <si>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</si>
  <si>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</si>
  <si>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</si>
  <si>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</si>
  <si>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</si>
  <si>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</si>
  <si>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</si>
  <si>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</si>
  <si>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</si>
  <si>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</si>
  <si>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</si>
  <si>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</si>
  <si>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</si>
  <si>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</si>
  <si>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</si>
  <si>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</si>
  <si>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</si>
  <si>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</si>
  <si>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</si>
  <si>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</si>
  <si>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</si>
  <si>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</si>
  <si>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</si>
  <si>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</si>
  <si>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</si>
  <si>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</si>
  <si>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</si>
  <si>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</si>
  <si>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</si>
  <si>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</si>
  <si>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</si>
  <si>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</si>
  <si>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</si>
  <si>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</si>
  <si>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</si>
  <si>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</si>
  <si>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</si>
  <si>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</si>
  <si>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</si>
  <si>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</si>
  <si>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</si>
  <si>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</si>
  <si>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</si>
  <si>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</si>
  <si>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</si>
  <si>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</si>
  <si>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</si>
  <si>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</si>
  <si>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</si>
  <si>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</si>
  <si>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</si>
  <si>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</si>
  <si>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</si>
  <si>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</si>
  <si>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</si>
  <si>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</si>
  <si>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</si>
  <si>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</si>
  <si>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</si>
  <si>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</si>
  <si>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</si>
  <si>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</si>
  <si>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</si>
  <si>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</si>
  <si>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</si>
  <si>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</si>
  <si>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</si>
  <si>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</si>
  <si>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</si>
  <si>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</si>
  <si>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</si>
  <si>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</si>
  <si>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</si>
  <si>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</si>
  <si>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</si>
  <si>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</si>
  <si>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</si>
  <si>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</si>
  <si>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</si>
  <si>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</si>
  <si>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</si>
  <si>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</si>
  <si>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</si>
  <si>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</si>
  <si>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</si>
  <si>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</si>
  <si>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</si>
  <si>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</si>
  <si>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</si>
  <si>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</si>
  <si>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</si>
  <si>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</si>
  <si>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</si>
  <si>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</si>
  <si>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</si>
  <si>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</si>
  <si>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</si>
  <si>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</si>
  <si>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</si>
  <si>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</si>
  <si>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</si>
  <si>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</si>
  <si>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</si>
  <si>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</si>
  <si>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</si>
  <si>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</si>
  <si>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</si>
  <si>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</si>
  <si>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</si>
  <si>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</si>
  <si>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</si>
  <si>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</si>
  <si>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</si>
  <si>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</si>
  <si>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</si>
  <si>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</si>
  <si>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</si>
  <si>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</si>
  <si>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</si>
  <si>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</si>
  <si>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</si>
  <si>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</si>
  <si>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</si>
  <si>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</si>
  <si>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</si>
  <si>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</si>
  <si>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</si>
  <si>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</si>
  <si>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</si>
  <si>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</si>
  <si>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</si>
  <si>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</si>
  <si>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</si>
  <si>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</si>
  <si>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</si>
  <si>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</si>
  <si>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</si>
  <si>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</si>
  <si>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</si>
  <si>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</si>
  <si>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</si>
  <si>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</si>
  <si>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</si>
  <si>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</si>
  <si>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</si>
  <si>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</si>
  <si>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</si>
  <si>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</si>
  <si>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</si>
  <si>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</si>
  <si>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</si>
  <si>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</si>
  <si>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</si>
  <si>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</si>
  <si>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</si>
  <si>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</si>
  <si>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</si>
  <si>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</si>
  <si>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</si>
  <si>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</si>
  <si>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</si>
  <si>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</si>
  <si>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</si>
  <si>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</si>
  <si>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</si>
  <si>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</si>
  <si>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</si>
  <si>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</si>
  <si>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</si>
  <si>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</si>
  <si>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</si>
  <si>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</si>
  <si>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</si>
  <si>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</si>
  <si>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</si>
  <si>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</si>
  <si>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</si>
  <si>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</si>
  <si>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</si>
  <si>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</si>
  <si>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</si>
  <si>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</si>
  <si>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</si>
  <si>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</si>
  <si>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</si>
  <si>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</si>
  <si>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</si>
  <si>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</si>
  <si>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</si>
  <si>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</si>
  <si>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</si>
  <si>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</si>
  <si>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</si>
  <si>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 xml:space="preserve">Apoyos </t>
  </si>
  <si>
    <t xml:space="preserve"> Dar atención social y apoyo a los sectores más vulnerables</t>
  </si>
  <si>
    <t>Realizar campañas de atención, prevención y difusión del cuidado de la salud.</t>
  </si>
  <si>
    <t>Brindar apoyos de traslado a unidades médicas.</t>
  </si>
  <si>
    <t>Ofertar pláticas, jornadas, cursos y talleres con promoción de la cultura de igualdad con perspectiva de género y el autoempleo para el empoderamiento de las mujeres.</t>
  </si>
  <si>
    <t>Realizar campañas de atención, prevención, y difusión de la violencia de género y la cultura de la denuncia.</t>
  </si>
  <si>
    <t>Promover la participación de la mujer en la vida política, social y económica.</t>
  </si>
  <si>
    <t xml:space="preserve">Atención </t>
  </si>
  <si>
    <t>Brindar atención y asistencia en salud preventiva para el bienestar</t>
  </si>
  <si>
    <t>Actividades</t>
  </si>
  <si>
    <t>Implementar actividades educativas, psicoeducativas, artísticas y deportivas a través de los diferentes programas que promueve el SEDIF.</t>
  </si>
  <si>
    <t>Supervisar la entrega de programas de asistencia social.</t>
  </si>
  <si>
    <t xml:space="preserve"> Realizar y difundir programas de asistencia social y eventos de orden social y cultural.</t>
  </si>
  <si>
    <t>Brindar atención a niñas (os) inscritos en el programa de atención a la primera infancia. (CAI)</t>
  </si>
  <si>
    <t>UNIDAD ADMINISTRATIVA RESPONSABLE: 020 DIF MUNICIPAL</t>
  </si>
  <si>
    <t>Consultas</t>
  </si>
  <si>
    <t>Campañas</t>
  </si>
  <si>
    <t>PROGRAMA OPERATIVO ANUAL 2026</t>
  </si>
  <si>
    <r>
      <t xml:space="preserve">REPORTE AL MES DE: </t>
    </r>
    <r>
      <rPr>
        <b/>
        <sz val="8"/>
        <rFont val="Arial"/>
        <family val="2"/>
      </rPr>
      <t>ENERO-DICIEMBRE</t>
    </r>
  </si>
  <si>
    <r>
      <t xml:space="preserve">REPORTE AL MES DE: </t>
    </r>
    <r>
      <rPr>
        <b/>
        <sz val="8"/>
        <rFont val="Arial"/>
        <family val="2"/>
      </rPr>
      <t>ENERO</t>
    </r>
  </si>
  <si>
    <r>
      <t xml:space="preserve">REPORTE AL MES DE: </t>
    </r>
    <r>
      <rPr>
        <b/>
        <sz val="8"/>
        <rFont val="Arial"/>
        <family val="2"/>
      </rPr>
      <t>FEBRERO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</si>
  <si>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</si>
  <si>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MARZO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</si>
  <si>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María de la Luz García Medel</t>
    </r>
  </si>
  <si>
    <r>
      <t xml:space="preserve">REPORTE AL MES DE: </t>
    </r>
    <r>
      <rPr>
        <b/>
        <sz val="8"/>
        <rFont val="Arial"/>
        <family val="2"/>
      </rPr>
      <t>ABRIL</t>
    </r>
  </si>
  <si>
    <r>
      <t xml:space="preserve">REPORTE AL MES DE: </t>
    </r>
    <r>
      <rPr>
        <b/>
        <sz val="8"/>
        <rFont val="Arial"/>
        <family val="2"/>
      </rPr>
      <t>MAYO</t>
    </r>
  </si>
  <si>
    <r>
      <t xml:space="preserve">REPORTE AL MES DE: </t>
    </r>
    <r>
      <rPr>
        <b/>
        <sz val="8"/>
        <rFont val="Arial"/>
        <family val="2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</si>
</sst>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0" borderId="12" xfId="0" applyNumberFormat="1" applyFont="1" applyBorder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9" fontId="15" fillId="0" borderId="12" xfId="0" applyNumberFormat="1" applyFont="1" applyBorder="1" applyAlignment="1">
      <alignment horizontal="center" vertical="center" wrapText="1"/>
    </xf>
    <xf numFmtId="9" fontId="15" fillId="2" borderId="13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1" fontId="15" fillId="0" borderId="15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1" fontId="15" fillId="2" borderId="19" xfId="0" applyNumberFormat="1" applyFont="1" applyFill="1" applyBorder="1" applyAlignment="1">
      <alignment horizontal="center" vertical="center" wrapText="1"/>
    </xf>
    <xf numFmtId="1" fontId="15" fillId="2" borderId="20" xfId="0" applyNumberFormat="1" applyFont="1" applyFill="1" applyBorder="1" applyAlignment="1">
      <alignment horizontal="center" vertical="center" wrapText="1"/>
    </xf>
    <xf numFmtId="9" fontId="15" fillId="0" borderId="14" xfId="0" applyNumberFormat="1" applyFont="1" applyBorder="1" applyAlignment="1">
      <alignment horizontal="center" vertical="center" wrapText="1"/>
    </xf>
    <xf numFmtId="9" fontId="15" fillId="2" borderId="15" xfId="0" applyNumberFormat="1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43CDE35-2CCE-4CC1-BEEF-D02846270D12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9403A28-5C0B-432D-9394-B7DC043916B2}"/>
            </a:ext>
          </a:extLst>
        </xdr:cNvPr>
        <xdr:cNvGrpSpPr/>
      </xdr:nvGrpSpPr>
      <xdr:grpSpPr>
        <a:xfrm>
          <a:off x="19050" y="9135990"/>
          <a:ext cx="14464391" cy="957132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CC857EC-C180-7D7A-D2E8-C35EE283BFE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801610D7-81ED-41F6-590F-A482939669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4F065C8A-9D9F-ADFC-5572-C695BECC2E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7F46947-47BC-4D73-965A-31F32C09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E7E807D8-9693-4043-AF97-63475439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61169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74277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406328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73517" y="7607832"/>
          <a:ext cx="799983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22466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BD3413A-771D-4071-B727-4BD25637FDF3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3706E07-A980-40B3-928B-E25D1E9F790B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468B1455-05E0-9954-65E9-2B70FCC343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DC51FA57-DEB1-C627-4B72-66835841C0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2F30251-9876-B781-34FC-9108F938649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0DAB314-3050-450A-A78A-F9B019A2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0D0EAC3-EF51-47E7-A00B-FC538E46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DDC398E-3D9D-4FBB-841E-205F3FFBED9E}"/>
            </a:ext>
          </a:extLst>
        </xdr:cNvPr>
        <xdr:cNvSpPr txBox="1">
          <a:spLocks noChangeArrowheads="1"/>
        </xdr:cNvSpPr>
      </xdr:nvSpPr>
      <xdr:spPr bwMode="auto">
        <a:xfrm>
          <a:off x="5572125" y="10096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B7CDBD4-3538-4D4E-B581-27E2E9798D4A}"/>
            </a:ext>
          </a:extLst>
        </xdr:cNvPr>
        <xdr:cNvGrpSpPr/>
      </xdr:nvGrpSpPr>
      <xdr:grpSpPr>
        <a:xfrm>
          <a:off x="19050" y="9175451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2BCC6A0-4262-4664-8531-8548AC0BDF7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1CD7242-2208-4923-91DB-67CA28F02A0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8BD6971C-E038-4CF1-B468-987383A35F0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14C2F87-9754-483C-8A00-81C6796C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BCC17B1-7768-4447-A9E4-29D5AE7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F8B5B-34D6-42C0-9E47-F188178F2B97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A7F6F5-C162-4366-8522-A25303EF2C4A}"/>
            </a:ext>
          </a:extLst>
        </xdr:cNvPr>
        <xdr:cNvGrpSpPr/>
      </xdr:nvGrpSpPr>
      <xdr:grpSpPr>
        <a:xfrm>
          <a:off x="19050" y="9135990"/>
          <a:ext cx="14464391" cy="1100007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E21E945-5D59-41D7-B0F4-7362665B0A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BE82809-45D3-4CD3-B08B-9F5E763D42D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7D2B7EA5-2BDF-4AD0-99C8-EEC9F0F0252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26B4CE10-92DE-42CE-ADAC-AFA0E94C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8F1D8084-5BF9-4586-862E-C350237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F38D53-CB72-42DC-94CD-692C2C314508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23</xdr:row>
      <xdr:rowOff>58665</xdr:rowOff>
    </xdr:from>
    <xdr:to>
      <xdr:col>32</xdr:col>
      <xdr:colOff>700766</xdr:colOff>
      <xdr:row>29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C0E9BE9-5865-4F14-93C0-F3B345EBF03D}"/>
            </a:ext>
          </a:extLst>
        </xdr:cNvPr>
        <xdr:cNvGrpSpPr/>
      </xdr:nvGrpSpPr>
      <xdr:grpSpPr>
        <a:xfrm>
          <a:off x="19050" y="9093808"/>
          <a:ext cx="14492966" cy="1106810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8AD6628-23F0-4F8A-9BD7-DA2C67E509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E59A44B4-5061-449D-83CF-97988F2E23B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489E34A-CCE2-415F-A5FD-39353102D92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0" i="0" strike="noStrike" baseline="0">
                <a:solidFill>
                  <a:srgbClr val="000000"/>
                </a:solidFill>
                <a:effectLst/>
                <a:latin typeface="Arial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4FEFBB8-268A-4CB8-85C7-E6F65A242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1568DCD-D029-42D3-B655-96179298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8FCAEB5-41F0-4DCD-8836-4F67802A3029}"/>
            </a:ext>
          </a:extLst>
        </xdr:cNvPr>
        <xdr:cNvSpPr txBox="1">
          <a:spLocks noChangeArrowheads="1"/>
        </xdr:cNvSpPr>
      </xdr:nvSpPr>
      <xdr:spPr bwMode="auto">
        <a:xfrm>
          <a:off x="557212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52049C69-90CB-4EC6-82A4-2B1EFFC92ED2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02372A5-EB84-48A6-A07F-AE2BE2A7E80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18A47D-6157-49FE-B07D-0866F18EFD9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2DC8F1-0B1C-4858-AD18-A16CE8BD16D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C67B5330-7A09-46B5-BADE-CA046DB0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5244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53D2310-B83F-4FF5-B642-6162CB28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230225" y="8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71C0AC-031E-4E5F-BC16-BAAAEFA15ED8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1F8EC33-BAAE-4B76-B829-37522F55CB27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52704DD-294F-8270-723E-469AA64A098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24AD47C-6F9A-EDB4-BCB8-49AE86A674A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9D7DCD8-1410-FC70-AD93-F8DF3DB77CD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03E8BC0-DBF5-47BF-9357-3E3E3C92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AB053093-0E29-4B20-B812-421EE03C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77E7CEC-B103-493B-9801-C4D9A5C7D768}"/>
            </a:ext>
          </a:extLst>
        </xdr:cNvPr>
        <xdr:cNvSpPr txBox="1">
          <a:spLocks noChangeArrowheads="1"/>
        </xdr:cNvSpPr>
      </xdr:nvSpPr>
      <xdr:spPr bwMode="auto">
        <a:xfrm>
          <a:off x="5728335" y="104013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19050</xdr:colOff>
      <xdr:row>24</xdr:row>
      <xdr:rowOff>58665</xdr:rowOff>
    </xdr:from>
    <xdr:to>
      <xdr:col>32</xdr:col>
      <xdr:colOff>700766</xdr:colOff>
      <xdr:row>30</xdr:row>
      <xdr:rowOff>158547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401F7C1-1CB4-4B36-99AF-11396F9CF50F}"/>
            </a:ext>
          </a:extLst>
        </xdr:cNvPr>
        <xdr:cNvGrpSpPr/>
      </xdr:nvGrpSpPr>
      <xdr:grpSpPr>
        <a:xfrm>
          <a:off x="19050" y="9143134"/>
          <a:ext cx="14481060" cy="1123819"/>
          <a:chOff x="9326648" y="8951615"/>
          <a:chExt cx="9785663" cy="114227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5A23209-83EA-FBF6-79F0-E6B31988716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69112" y="9032856"/>
            <a:ext cx="2743199" cy="100974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j-lt"/>
                <a:ea typeface="+mn-ea"/>
                <a:cs typeface="+mn-cs"/>
              </a:rPr>
              <a:t>                                         Mtra. Sandra</a:t>
            </a:r>
            <a:r>
              <a:rPr lang="es-ES" sz="1100" b="1" i="0" baseline="0">
                <a:effectLst/>
                <a:latin typeface="+mj-lt"/>
                <a:ea typeface="+mn-ea"/>
                <a:cs typeface="+mn-cs"/>
              </a:rPr>
              <a:t> Corona Padilla</a:t>
            </a:r>
            <a:endParaRPr lang="es-MX" sz="1000">
              <a:effectLst/>
              <a:latin typeface="+mj-lt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+mj-lt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5DA2594-C11D-6BAB-CB13-B0C744A39F3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5161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j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j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+mj-lt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+mj-lt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+mj-lt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420E649A-4250-EF14-5A2A-38264AA9C0F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03414"/>
            <a:ext cx="2486152" cy="10111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</a:p>
          <a:p>
            <a:pPr algn="ctr" rtl="0">
              <a:defRPr sz="1000"/>
            </a:pPr>
            <a:r>
              <a:rPr lang="es-ES" sz="1000" b="1" i="0" strike="noStrike" baseline="0">
                <a:solidFill>
                  <a:srgbClr val="000000"/>
                </a:solidFill>
                <a:effectLst/>
                <a:latin typeface="+mj-lt"/>
                <a:ea typeface="+mn-ea"/>
                <a:cs typeface="Arial"/>
              </a:rPr>
              <a:t>Lic. María de la Luz García Medel</a:t>
            </a:r>
            <a:endParaRPr lang="es-ES" sz="1000" b="1" i="0" baseline="0">
              <a:effectLst/>
              <a:latin typeface="+mj-lt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0" i="1" baseline="0">
                <a:effectLst/>
                <a:latin typeface="+mj-lt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+mj-lt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40216</xdr:rowOff>
    </xdr:from>
    <xdr:to>
      <xdr:col>1</xdr:col>
      <xdr:colOff>171450</xdr:colOff>
      <xdr:row>1</xdr:row>
      <xdr:rowOff>352425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D79E7C7-0590-48C3-8258-E76BE63D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40216"/>
          <a:ext cx="567689" cy="617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9525</xdr:colOff>
      <xdr:row>1</xdr:row>
      <xdr:rowOff>342900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AEA30B7C-EA21-46FB-9E8C-9EAE33BA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573125" y="85725"/>
          <a:ext cx="59436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71093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28515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7109375" style="1" customWidth="1"/>
    <col min="33" max="33" width="12.71093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168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71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177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27" t="s">
        <v>11</v>
      </c>
      <c r="F8" s="227"/>
      <c r="G8" s="227" t="s">
        <v>12</v>
      </c>
      <c r="H8" s="227"/>
      <c r="I8" s="227" t="s">
        <v>13</v>
      </c>
      <c r="J8" s="227"/>
      <c r="K8" s="227" t="s">
        <v>14</v>
      </c>
      <c r="L8" s="227"/>
      <c r="M8" s="232" t="s">
        <v>15</v>
      </c>
      <c r="N8" s="227"/>
      <c r="O8" s="227" t="s">
        <v>16</v>
      </c>
      <c r="P8" s="227"/>
      <c r="Q8" s="227" t="s">
        <v>17</v>
      </c>
      <c r="R8" s="227"/>
      <c r="S8" s="227" t="s">
        <v>18</v>
      </c>
      <c r="T8" s="227"/>
      <c r="U8" s="227" t="s">
        <v>19</v>
      </c>
      <c r="V8" s="227"/>
      <c r="W8" s="227" t="s">
        <v>20</v>
      </c>
      <c r="X8" s="227"/>
      <c r="Y8" s="227" t="s">
        <v>21</v>
      </c>
      <c r="Z8" s="227"/>
      <c r="AA8" s="227" t="s">
        <v>22</v>
      </c>
      <c r="AB8" s="22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8"/>
      <c r="AF9" s="228"/>
      <c r="AG9" s="231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6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8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8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8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8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6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1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1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0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6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1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1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1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1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8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1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88C22-3EE1-47DE-BC8C-43E396361703}">
  <sheetPr>
    <tabColor rgb="FF00B050"/>
  </sheetPr>
  <dimension ref="A1:AG37"/>
  <sheetViews>
    <sheetView showRuler="0" view="pageBreakPreview" topLeftCell="A11" zoomScale="80" zoomScaleNormal="100" zoomScaleSheetLayoutView="80" zoomScalePageLayoutView="81" workbookViewId="0">
      <selection activeCell="O15" sqref="O1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40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155</v>
      </c>
      <c r="AE16" s="188">
        <f t="shared" si="1"/>
        <v>0.35227272727272729</v>
      </c>
      <c r="AF16" s="189">
        <f t="shared" si="3"/>
        <v>0.64772727272727271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9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27</v>
      </c>
      <c r="AE17" s="188">
        <f t="shared" si="1"/>
        <v>3.375</v>
      </c>
      <c r="AF17" s="189">
        <f t="shared" si="3"/>
        <v>-2.375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48</v>
      </c>
      <c r="AE19" s="188">
        <f t="shared" ref="AE19:AE21" si="5">AD19/AC19</f>
        <v>8</v>
      </c>
      <c r="AF19" s="189">
        <f t="shared" si="3"/>
        <v>-7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66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269</v>
      </c>
      <c r="AE20" s="188">
        <f t="shared" si="5"/>
        <v>0.72702702702702704</v>
      </c>
      <c r="AF20" s="189">
        <f t="shared" si="3"/>
        <v>0.27297297297297296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1898</v>
      </c>
      <c r="AE21" s="188">
        <f t="shared" si="5"/>
        <v>0.72887864823348691</v>
      </c>
      <c r="AF21" s="189">
        <f t="shared" si="3"/>
        <v>0.27112135176651309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CA5D6-E2FB-4B5B-AB62-7B9245D3033C}">
  <sheetPr>
    <tabColor rgb="FF00B050"/>
  </sheetPr>
  <dimension ref="A1:AG37"/>
  <sheetViews>
    <sheetView tabSelected="1" showRuler="0" view="pageBreakPreview" topLeftCell="A13" zoomScaleNormal="100" zoomScaleSheetLayoutView="100" zoomScalePageLayoutView="81" workbookViewId="0">
      <selection activeCell="P19" sqref="P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40</v>
      </c>
      <c r="O16" s="186">
        <v>40</v>
      </c>
      <c r="P16" s="185">
        <v>40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195</v>
      </c>
      <c r="AE16" s="188">
        <f t="shared" si="1"/>
        <v>0.44318181818181818</v>
      </c>
      <c r="AF16" s="189">
        <f t="shared" si="3"/>
        <v>0.55681818181818188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9</v>
      </c>
      <c r="O17" s="186">
        <v>1</v>
      </c>
      <c r="P17" s="185">
        <v>10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37</v>
      </c>
      <c r="AE17" s="188">
        <f t="shared" si="1"/>
        <v>4.625</v>
      </c>
      <c r="AF17" s="189">
        <f t="shared" si="3"/>
        <v>-3.625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8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56</v>
      </c>
      <c r="AE19" s="188">
        <f t="shared" ref="AE19:AE21" si="5">AD19/AC19</f>
        <v>9.3333333333333339</v>
      </c>
      <c r="AF19" s="189">
        <f t="shared" si="3"/>
        <v>-8.3333333333333339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66</v>
      </c>
      <c r="O20" s="186">
        <v>30</v>
      </c>
      <c r="P20" s="185">
        <v>78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347</v>
      </c>
      <c r="AE20" s="188">
        <f t="shared" si="5"/>
        <v>0.93783783783783781</v>
      </c>
      <c r="AF20" s="189">
        <f t="shared" si="3"/>
        <v>6.2162162162162193E-2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460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2358</v>
      </c>
      <c r="AE21" s="188">
        <f t="shared" si="5"/>
        <v>0.90552995391705071</v>
      </c>
      <c r="AF21" s="189">
        <f t="shared" si="3"/>
        <v>9.4470046082949288E-2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ht="1.5" customHeight="1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169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51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49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50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51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44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6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8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8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6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1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1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1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1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1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1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8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6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1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1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3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4" style="50" customWidth="1"/>
    <col min="12" max="12" width="3.71093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28515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71093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246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93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245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3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3" s="17" customFormat="1" ht="18" customHeight="1" x14ac:dyDescent="0.2">
      <c r="A10" s="56"/>
      <c r="B10" s="165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59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0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0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0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0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0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59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1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1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1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3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171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119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172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44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7"/>
      <c r="AG10" s="128"/>
    </row>
    <row r="11" spans="1:33" s="17" customFormat="1" ht="25.5" x14ac:dyDescent="0.2">
      <c r="A11" s="18" t="s">
        <v>25</v>
      </c>
      <c r="B11" s="146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8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8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8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6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1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1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1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8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6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1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1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1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1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8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8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1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1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3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3" t="s">
        <v>173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144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3" ht="15.75" customHeight="1" x14ac:dyDescent="0.2">
      <c r="A5" s="246" t="s">
        <v>174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3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3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3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28"/>
    </row>
    <row r="9" spans="1:33" s="3" customFormat="1" ht="13.5" customHeight="1" x14ac:dyDescent="0.2">
      <c r="A9" s="218"/>
      <c r="B9" s="221"/>
      <c r="C9" s="224"/>
      <c r="D9" s="224"/>
      <c r="E9" s="116" t="s">
        <v>23</v>
      </c>
      <c r="F9" s="117" t="s">
        <v>24</v>
      </c>
      <c r="G9" s="116" t="s">
        <v>23</v>
      </c>
      <c r="H9" s="117" t="s">
        <v>24</v>
      </c>
      <c r="I9" s="116" t="s">
        <v>23</v>
      </c>
      <c r="J9" s="117" t="s">
        <v>24</v>
      </c>
      <c r="K9" s="116" t="s">
        <v>23</v>
      </c>
      <c r="L9" s="118" t="s">
        <v>24</v>
      </c>
      <c r="M9" s="116" t="s">
        <v>23</v>
      </c>
      <c r="N9" s="117" t="s">
        <v>24</v>
      </c>
      <c r="O9" s="116" t="s">
        <v>23</v>
      </c>
      <c r="P9" s="117" t="s">
        <v>24</v>
      </c>
      <c r="Q9" s="116" t="s">
        <v>23</v>
      </c>
      <c r="R9" s="117" t="s">
        <v>24</v>
      </c>
      <c r="S9" s="116" t="s">
        <v>23</v>
      </c>
      <c r="T9" s="117" t="s">
        <v>24</v>
      </c>
      <c r="U9" s="116" t="s">
        <v>23</v>
      </c>
      <c r="V9" s="117" t="s">
        <v>24</v>
      </c>
      <c r="W9" s="116" t="s">
        <v>23</v>
      </c>
      <c r="X9" s="117" t="s">
        <v>24</v>
      </c>
      <c r="Y9" s="116" t="s">
        <v>23</v>
      </c>
      <c r="Z9" s="117" t="s">
        <v>24</v>
      </c>
      <c r="AA9" s="116" t="s">
        <v>23</v>
      </c>
      <c r="AB9" s="117" t="s">
        <v>24</v>
      </c>
      <c r="AC9" s="116" t="s">
        <v>23</v>
      </c>
      <c r="AD9" s="117" t="s">
        <v>24</v>
      </c>
      <c r="AE9" s="229"/>
      <c r="AF9" s="229"/>
      <c r="AG9" s="229"/>
    </row>
    <row r="10" spans="1:33" s="17" customFormat="1" ht="18" customHeight="1" x14ac:dyDescent="0.2">
      <c r="A10" s="119"/>
      <c r="B10" s="120"/>
      <c r="C10" s="121"/>
      <c r="D10" s="122"/>
      <c r="E10" s="123"/>
      <c r="F10" s="124"/>
      <c r="G10" s="121"/>
      <c r="H10" s="124"/>
      <c r="I10" s="123"/>
      <c r="J10" s="124"/>
      <c r="K10" s="123"/>
      <c r="L10" s="124"/>
      <c r="M10" s="123"/>
      <c r="N10" s="124"/>
      <c r="O10" s="123"/>
      <c r="P10" s="124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  <c r="AB10" s="124"/>
      <c r="AC10" s="123"/>
      <c r="AD10" s="125"/>
      <c r="AE10" s="126"/>
      <c r="AF10" s="129"/>
      <c r="AG10" s="128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28515625" style="50" customWidth="1"/>
    <col min="4" max="4" width="6.7109375" style="50" customWidth="1"/>
    <col min="5" max="5" width="5.7109375" style="50" customWidth="1"/>
    <col min="6" max="6" width="5.28515625" style="51" bestFit="1" customWidth="1"/>
    <col min="7" max="7" width="5.7109375" style="50" customWidth="1"/>
    <col min="8" max="8" width="5.28515625" style="51" bestFit="1" customWidth="1"/>
    <col min="9" max="9" width="5.7109375" style="50" customWidth="1"/>
    <col min="10" max="10" width="5.28515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28515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28515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24" customHeight="1" x14ac:dyDescent="0.2">
      <c r="A2" s="252" t="s">
        <v>49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3" t="s">
        <v>247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3"/>
      <c r="M4" s="244" t="s">
        <v>152</v>
      </c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5"/>
    </row>
    <row r="5" spans="1:35" ht="15.75" customHeight="1" x14ac:dyDescent="0.2">
      <c r="A5" s="246" t="s">
        <v>180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8"/>
    </row>
    <row r="6" spans="1:35" ht="12.75" customHeight="1" x14ac:dyDescent="0.2">
      <c r="A6" s="239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40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8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54" t="s">
        <v>20</v>
      </c>
      <c r="X8" s="254"/>
      <c r="Y8" s="254" t="s">
        <v>21</v>
      </c>
      <c r="Z8" s="254"/>
      <c r="AA8" s="255" t="s">
        <v>22</v>
      </c>
      <c r="AB8" s="255"/>
      <c r="AC8" s="228"/>
      <c r="AD8" s="228"/>
      <c r="AE8" s="228"/>
      <c r="AF8" s="228"/>
      <c r="AG8" s="228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29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0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28515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6" t="s">
        <v>2</v>
      </c>
      <c r="B1" s="249" t="s">
        <v>3</v>
      </c>
      <c r="C1" s="256" t="s">
        <v>2</v>
      </c>
      <c r="D1" s="249" t="s">
        <v>3</v>
      </c>
      <c r="E1" s="256" t="s">
        <v>2</v>
      </c>
      <c r="F1" s="249" t="s">
        <v>3</v>
      </c>
      <c r="G1" s="256" t="s">
        <v>2</v>
      </c>
      <c r="H1" s="249" t="s">
        <v>3</v>
      </c>
    </row>
    <row r="2" spans="1:8" x14ac:dyDescent="0.2">
      <c r="A2" s="257"/>
      <c r="B2" s="250"/>
      <c r="C2" s="257"/>
      <c r="D2" s="250"/>
      <c r="E2" s="257"/>
      <c r="F2" s="250"/>
      <c r="G2" s="257"/>
      <c r="H2" s="250"/>
    </row>
    <row r="3" spans="1:8" x14ac:dyDescent="0.2">
      <c r="A3" s="258"/>
      <c r="B3" s="251"/>
      <c r="C3" s="257"/>
      <c r="D3" s="250"/>
      <c r="E3" s="257"/>
      <c r="F3" s="250"/>
      <c r="G3" s="258"/>
      <c r="H3" s="251"/>
    </row>
    <row r="4" spans="1:8" x14ac:dyDescent="0.2">
      <c r="A4" s="143"/>
      <c r="B4" s="144"/>
      <c r="C4" s="145"/>
      <c r="D4" s="144"/>
      <c r="E4" s="145"/>
      <c r="F4" s="144"/>
      <c r="G4" s="143"/>
      <c r="H4" s="144"/>
    </row>
    <row r="5" spans="1:8" ht="51" x14ac:dyDescent="0.2">
      <c r="A5" s="146" t="s">
        <v>25</v>
      </c>
      <c r="B5" s="146" t="s">
        <v>94</v>
      </c>
      <c r="C5" s="146" t="s">
        <v>25</v>
      </c>
      <c r="D5" s="146" t="s">
        <v>120</v>
      </c>
      <c r="E5" s="146" t="s">
        <v>25</v>
      </c>
      <c r="F5" s="146" t="s">
        <v>145</v>
      </c>
      <c r="G5" s="146" t="s">
        <v>25</v>
      </c>
      <c r="H5" s="146" t="s">
        <v>153</v>
      </c>
    </row>
    <row r="6" spans="1:8" ht="68.25" customHeight="1" x14ac:dyDescent="0.2">
      <c r="A6" s="147" t="s">
        <v>27</v>
      </c>
      <c r="B6" s="148" t="s">
        <v>95</v>
      </c>
      <c r="C6" s="147" t="s">
        <v>27</v>
      </c>
      <c r="D6" s="148" t="s">
        <v>121</v>
      </c>
      <c r="E6" s="147" t="s">
        <v>27</v>
      </c>
      <c r="F6" s="148" t="s">
        <v>146</v>
      </c>
      <c r="G6" s="147" t="s">
        <v>27</v>
      </c>
      <c r="H6" s="148" t="s">
        <v>154</v>
      </c>
    </row>
    <row r="7" spans="1:8" ht="58.5" customHeight="1" x14ac:dyDescent="0.2">
      <c r="A7" s="147" t="s">
        <v>30</v>
      </c>
      <c r="B7" s="148" t="s">
        <v>97</v>
      </c>
      <c r="C7" s="147" t="s">
        <v>30</v>
      </c>
      <c r="D7" s="148" t="s">
        <v>123</v>
      </c>
      <c r="E7" s="147" t="s">
        <v>30</v>
      </c>
      <c r="F7" s="148" t="s">
        <v>147</v>
      </c>
      <c r="G7" s="147" t="s">
        <v>30</v>
      </c>
      <c r="H7" s="148" t="s">
        <v>156</v>
      </c>
    </row>
    <row r="8" spans="1:8" ht="40.5" customHeight="1" x14ac:dyDescent="0.2">
      <c r="A8" s="147" t="s">
        <v>77</v>
      </c>
      <c r="B8" s="148" t="s">
        <v>99</v>
      </c>
      <c r="C8" s="147"/>
      <c r="D8" s="148"/>
      <c r="E8" s="147"/>
      <c r="F8" s="148"/>
      <c r="G8" s="147"/>
      <c r="H8" s="148"/>
    </row>
    <row r="9" spans="1:8" ht="63.75" x14ac:dyDescent="0.2">
      <c r="A9" s="147" t="s">
        <v>101</v>
      </c>
      <c r="B9" s="148" t="s">
        <v>102</v>
      </c>
      <c r="C9" s="149" t="s">
        <v>33</v>
      </c>
      <c r="D9" s="146" t="s">
        <v>125</v>
      </c>
      <c r="E9" s="149" t="s">
        <v>33</v>
      </c>
      <c r="F9" s="146" t="s">
        <v>148</v>
      </c>
      <c r="G9" s="149" t="s">
        <v>33</v>
      </c>
      <c r="H9" s="146" t="s">
        <v>157</v>
      </c>
    </row>
    <row r="10" spans="1:8" ht="56.25" customHeight="1" x14ac:dyDescent="0.2">
      <c r="A10" s="147"/>
      <c r="B10" s="148"/>
      <c r="C10" s="150" t="s">
        <v>35</v>
      </c>
      <c r="D10" s="151" t="s">
        <v>126</v>
      </c>
      <c r="E10" s="150" t="s">
        <v>35</v>
      </c>
      <c r="F10" s="151" t="s">
        <v>149</v>
      </c>
      <c r="G10" s="150" t="s">
        <v>35</v>
      </c>
      <c r="H10" s="151" t="s">
        <v>158</v>
      </c>
    </row>
    <row r="11" spans="1:8" ht="76.5" customHeight="1" x14ac:dyDescent="0.2">
      <c r="A11" s="149" t="s">
        <v>33</v>
      </c>
      <c r="B11" s="146" t="s">
        <v>104</v>
      </c>
      <c r="C11" s="150" t="s">
        <v>38</v>
      </c>
      <c r="D11" s="151" t="s">
        <v>128</v>
      </c>
      <c r="E11" s="150" t="s">
        <v>38</v>
      </c>
      <c r="F11" s="151" t="s">
        <v>151</v>
      </c>
      <c r="G11" s="150" t="s">
        <v>38</v>
      </c>
      <c r="H11" s="151" t="s">
        <v>160</v>
      </c>
    </row>
    <row r="12" spans="1:8" ht="51" x14ac:dyDescent="0.2">
      <c r="A12" s="150" t="s">
        <v>35</v>
      </c>
      <c r="B12" s="151" t="s">
        <v>105</v>
      </c>
      <c r="C12" s="150" t="s">
        <v>60</v>
      </c>
      <c r="D12" s="151" t="s">
        <v>130</v>
      </c>
      <c r="E12" s="152"/>
      <c r="F12" s="153"/>
      <c r="G12" s="150" t="s">
        <v>60</v>
      </c>
      <c r="H12" s="151" t="s">
        <v>162</v>
      </c>
    </row>
    <row r="13" spans="1:8" ht="25.5" x14ac:dyDescent="0.2">
      <c r="A13" s="150" t="s">
        <v>38</v>
      </c>
      <c r="B13" s="151" t="s">
        <v>107</v>
      </c>
      <c r="C13" s="147"/>
      <c r="D13" s="148"/>
      <c r="E13" s="154"/>
      <c r="F13" s="155"/>
      <c r="G13" s="147"/>
      <c r="H13" s="148"/>
    </row>
    <row r="14" spans="1:8" ht="51" x14ac:dyDescent="0.2">
      <c r="A14" s="150" t="s">
        <v>60</v>
      </c>
      <c r="B14" s="151" t="s">
        <v>108</v>
      </c>
      <c r="C14" s="149" t="s">
        <v>40</v>
      </c>
      <c r="D14" s="156" t="s">
        <v>132</v>
      </c>
      <c r="E14" s="154"/>
      <c r="F14" s="155"/>
      <c r="G14" s="149" t="s">
        <v>40</v>
      </c>
      <c r="H14" s="156" t="s">
        <v>164</v>
      </c>
    </row>
    <row r="15" spans="1:8" ht="38.25" x14ac:dyDescent="0.2">
      <c r="A15" s="152"/>
      <c r="B15" s="153"/>
      <c r="C15" s="150" t="s">
        <v>42</v>
      </c>
      <c r="D15" s="151" t="s">
        <v>133</v>
      </c>
      <c r="E15" s="154"/>
      <c r="F15" s="155"/>
      <c r="G15" s="150" t="s">
        <v>42</v>
      </c>
      <c r="H15" s="151" t="s">
        <v>165</v>
      </c>
    </row>
    <row r="16" spans="1:8" ht="38.25" x14ac:dyDescent="0.2">
      <c r="A16" s="154"/>
      <c r="B16" s="155"/>
      <c r="C16" s="150" t="s">
        <v>47</v>
      </c>
      <c r="D16" s="151" t="s">
        <v>134</v>
      </c>
      <c r="E16" s="154"/>
      <c r="F16" s="155"/>
      <c r="G16" s="150" t="s">
        <v>47</v>
      </c>
      <c r="H16" s="151" t="s">
        <v>166</v>
      </c>
    </row>
    <row r="17" spans="1:8" ht="51" x14ac:dyDescent="0.2">
      <c r="A17" s="154"/>
      <c r="B17" s="155"/>
      <c r="C17" s="150" t="s">
        <v>88</v>
      </c>
      <c r="D17" s="151" t="s">
        <v>135</v>
      </c>
      <c r="E17" s="154"/>
      <c r="G17" s="152"/>
      <c r="H17" s="153"/>
    </row>
    <row r="18" spans="1:8" ht="25.5" x14ac:dyDescent="0.2">
      <c r="A18" s="154"/>
      <c r="B18" s="155"/>
      <c r="C18" s="150" t="s">
        <v>136</v>
      </c>
      <c r="D18" s="151" t="s">
        <v>137</v>
      </c>
      <c r="F18" s="51"/>
      <c r="G18" s="154"/>
      <c r="H18" s="155"/>
    </row>
    <row r="19" spans="1:8" ht="1.5" customHeight="1" x14ac:dyDescent="0.2">
      <c r="A19" s="154"/>
      <c r="C19" s="147"/>
      <c r="D19" s="148"/>
      <c r="G19" s="154"/>
      <c r="H19" s="155"/>
    </row>
    <row r="20" spans="1:8" ht="25.5" x14ac:dyDescent="0.2">
      <c r="B20" s="51"/>
      <c r="C20" s="157" t="s">
        <v>90</v>
      </c>
      <c r="D20" s="158" t="s">
        <v>139</v>
      </c>
      <c r="G20" s="154"/>
      <c r="H20" s="155"/>
    </row>
    <row r="21" spans="1:8" ht="25.5" x14ac:dyDescent="0.2">
      <c r="C21" s="150" t="s">
        <v>92</v>
      </c>
      <c r="D21" s="151" t="s">
        <v>140</v>
      </c>
      <c r="G21" s="154"/>
    </row>
    <row r="22" spans="1:8" ht="11.25" customHeight="1" x14ac:dyDescent="0.2">
      <c r="C22" s="150" t="s">
        <v>141</v>
      </c>
      <c r="D22" s="151" t="s">
        <v>142</v>
      </c>
      <c r="H22" s="51"/>
    </row>
    <row r="23" spans="1:8" hidden="1" x14ac:dyDescent="0.2">
      <c r="C23" s="152"/>
      <c r="D23" s="153"/>
    </row>
    <row r="24" spans="1:8" x14ac:dyDescent="0.2">
      <c r="C24" s="154"/>
      <c r="D24" s="155"/>
    </row>
    <row r="25" spans="1:8" x14ac:dyDescent="0.2">
      <c r="C25" s="154"/>
      <c r="D25" s="155"/>
    </row>
    <row r="26" spans="1:8" x14ac:dyDescent="0.2">
      <c r="C26" s="154"/>
      <c r="D26" s="155"/>
    </row>
    <row r="27" spans="1:8" x14ac:dyDescent="0.2">
      <c r="C27" s="154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7109375" customWidth="1"/>
    <col min="3" max="3" width="6.7109375" customWidth="1"/>
    <col min="4" max="4" width="27.7109375" customWidth="1"/>
  </cols>
  <sheetData>
    <row r="1" spans="1:4" x14ac:dyDescent="0.2">
      <c r="A1" s="131" t="s">
        <v>243</v>
      </c>
      <c r="B1" s="131" t="s">
        <v>182</v>
      </c>
      <c r="C1" s="259" t="s">
        <v>183</v>
      </c>
      <c r="D1" s="260"/>
    </row>
    <row r="2" spans="1:4" x14ac:dyDescent="0.2">
      <c r="A2" s="138" t="s">
        <v>181</v>
      </c>
      <c r="B2" s="142" t="s">
        <v>192</v>
      </c>
      <c r="C2" s="132" t="s">
        <v>185</v>
      </c>
      <c r="D2" s="133" t="s">
        <v>184</v>
      </c>
    </row>
    <row r="3" spans="1:4" x14ac:dyDescent="0.2">
      <c r="A3" s="139"/>
      <c r="B3" s="139"/>
      <c r="C3" s="134" t="s">
        <v>186</v>
      </c>
      <c r="D3" s="135" t="s">
        <v>187</v>
      </c>
    </row>
    <row r="4" spans="1:4" x14ac:dyDescent="0.2">
      <c r="A4" s="139"/>
      <c r="B4" s="139"/>
      <c r="C4" s="134" t="s">
        <v>188</v>
      </c>
      <c r="D4" s="135" t="s">
        <v>189</v>
      </c>
    </row>
    <row r="5" spans="1:4" x14ac:dyDescent="0.2">
      <c r="A5" s="139"/>
      <c r="B5" s="139"/>
      <c r="D5" s="135"/>
    </row>
    <row r="6" spans="1:4" x14ac:dyDescent="0.2">
      <c r="A6" s="140" t="s">
        <v>191</v>
      </c>
      <c r="B6" s="139" t="s">
        <v>193</v>
      </c>
      <c r="C6" s="134" t="s">
        <v>209</v>
      </c>
      <c r="D6" s="135" t="s">
        <v>196</v>
      </c>
    </row>
    <row r="7" spans="1:4" x14ac:dyDescent="0.2">
      <c r="A7" s="139"/>
      <c r="B7" s="139"/>
      <c r="C7" s="134" t="s">
        <v>194</v>
      </c>
      <c r="D7" s="135" t="s">
        <v>197</v>
      </c>
    </row>
    <row r="8" spans="1:4" x14ac:dyDescent="0.2">
      <c r="A8" s="139"/>
      <c r="B8" s="139"/>
      <c r="D8" s="135"/>
    </row>
    <row r="9" spans="1:4" x14ac:dyDescent="0.2">
      <c r="A9" s="140" t="s">
        <v>198</v>
      </c>
      <c r="B9" s="139" t="s">
        <v>199</v>
      </c>
      <c r="C9" s="134" t="s">
        <v>200</v>
      </c>
      <c r="D9" s="135" t="s">
        <v>201</v>
      </c>
    </row>
    <row r="10" spans="1:4" x14ac:dyDescent="0.2">
      <c r="A10" s="139"/>
      <c r="B10" s="139"/>
      <c r="D10" s="135" t="s">
        <v>202</v>
      </c>
    </row>
    <row r="11" spans="1:4" x14ac:dyDescent="0.2">
      <c r="A11" s="139"/>
      <c r="B11" s="139"/>
      <c r="D11" s="135" t="s">
        <v>203</v>
      </c>
    </row>
    <row r="12" spans="1:4" x14ac:dyDescent="0.2">
      <c r="A12" s="139"/>
      <c r="B12" s="139"/>
      <c r="D12" s="135" t="s">
        <v>204</v>
      </c>
    </row>
    <row r="13" spans="1:4" x14ac:dyDescent="0.2">
      <c r="A13" s="139"/>
      <c r="B13" s="139"/>
      <c r="D13" s="135"/>
    </row>
    <row r="14" spans="1:4" x14ac:dyDescent="0.2">
      <c r="A14" s="140" t="s">
        <v>205</v>
      </c>
      <c r="B14" s="139" t="s">
        <v>206</v>
      </c>
      <c r="C14" s="134" t="s">
        <v>207</v>
      </c>
      <c r="D14" s="135" t="s">
        <v>208</v>
      </c>
    </row>
    <row r="15" spans="1:4" x14ac:dyDescent="0.2">
      <c r="A15" s="139"/>
      <c r="B15" s="139"/>
      <c r="D15" s="135"/>
    </row>
    <row r="16" spans="1:4" x14ac:dyDescent="0.2">
      <c r="A16" s="139"/>
      <c r="B16" s="139"/>
      <c r="D16" s="135"/>
    </row>
    <row r="17" spans="1:4" x14ac:dyDescent="0.2">
      <c r="A17" s="140" t="s">
        <v>210</v>
      </c>
      <c r="B17" s="139" t="s">
        <v>211</v>
      </c>
      <c r="C17" s="134" t="s">
        <v>212</v>
      </c>
      <c r="D17" s="135" t="s">
        <v>213</v>
      </c>
    </row>
    <row r="18" spans="1:4" x14ac:dyDescent="0.2">
      <c r="A18" s="139"/>
      <c r="B18" s="139"/>
      <c r="C18" s="134" t="s">
        <v>195</v>
      </c>
      <c r="D18" s="135" t="s">
        <v>214</v>
      </c>
    </row>
    <row r="19" spans="1:4" x14ac:dyDescent="0.2">
      <c r="A19" s="139"/>
      <c r="B19" s="139"/>
      <c r="D19" s="135"/>
    </row>
    <row r="20" spans="1:4" x14ac:dyDescent="0.2">
      <c r="A20" s="140" t="s">
        <v>215</v>
      </c>
      <c r="B20" s="139" t="s">
        <v>216</v>
      </c>
      <c r="C20" s="134" t="s">
        <v>188</v>
      </c>
      <c r="D20" s="135" t="s">
        <v>219</v>
      </c>
    </row>
    <row r="21" spans="1:4" x14ac:dyDescent="0.2">
      <c r="A21" s="139"/>
      <c r="B21" s="139"/>
      <c r="C21" s="134" t="s">
        <v>217</v>
      </c>
      <c r="D21" s="135" t="s">
        <v>220</v>
      </c>
    </row>
    <row r="22" spans="1:4" x14ac:dyDescent="0.2">
      <c r="A22" s="139"/>
      <c r="B22" s="139"/>
      <c r="C22" s="134" t="s">
        <v>218</v>
      </c>
      <c r="D22" s="135" t="s">
        <v>221</v>
      </c>
    </row>
    <row r="23" spans="1:4" x14ac:dyDescent="0.2">
      <c r="A23" s="139"/>
      <c r="B23" s="139"/>
      <c r="C23" s="134" t="s">
        <v>205</v>
      </c>
      <c r="D23" s="135" t="s">
        <v>222</v>
      </c>
    </row>
    <row r="24" spans="1:4" x14ac:dyDescent="0.2">
      <c r="A24" s="139"/>
      <c r="B24" s="139"/>
      <c r="C24" s="134" t="s">
        <v>223</v>
      </c>
      <c r="D24" s="135" t="s">
        <v>224</v>
      </c>
    </row>
    <row r="25" spans="1:4" x14ac:dyDescent="0.2">
      <c r="A25" s="139"/>
      <c r="B25" s="139"/>
      <c r="C25" s="134" t="s">
        <v>225</v>
      </c>
      <c r="D25" s="135" t="s">
        <v>226</v>
      </c>
    </row>
    <row r="26" spans="1:4" x14ac:dyDescent="0.2">
      <c r="A26" s="139"/>
      <c r="B26" s="139"/>
      <c r="C26" s="134" t="s">
        <v>227</v>
      </c>
      <c r="D26" s="135" t="s">
        <v>228</v>
      </c>
    </row>
    <row r="27" spans="1:4" x14ac:dyDescent="0.2">
      <c r="A27" s="139"/>
      <c r="B27" s="139"/>
      <c r="C27" s="134" t="s">
        <v>229</v>
      </c>
      <c r="D27" s="135" t="s">
        <v>230</v>
      </c>
    </row>
    <row r="28" spans="1:4" x14ac:dyDescent="0.2">
      <c r="A28" s="139"/>
      <c r="B28" s="139"/>
      <c r="C28" s="134" t="s">
        <v>231</v>
      </c>
      <c r="D28" s="135" t="s">
        <v>232</v>
      </c>
    </row>
    <row r="29" spans="1:4" x14ac:dyDescent="0.2">
      <c r="A29" s="139"/>
      <c r="B29" s="139"/>
      <c r="D29" s="135"/>
    </row>
    <row r="30" spans="1:4" x14ac:dyDescent="0.2">
      <c r="A30" s="139"/>
      <c r="B30" s="139"/>
      <c r="D30" s="135"/>
    </row>
    <row r="31" spans="1:4" x14ac:dyDescent="0.2">
      <c r="A31" s="139"/>
      <c r="B31" s="139"/>
      <c r="D31" s="135"/>
    </row>
    <row r="32" spans="1:4" x14ac:dyDescent="0.2">
      <c r="A32" s="140" t="s">
        <v>233</v>
      </c>
      <c r="B32" s="139" t="s">
        <v>234</v>
      </c>
      <c r="C32" s="134" t="s">
        <v>181</v>
      </c>
      <c r="D32" s="135" t="s">
        <v>235</v>
      </c>
    </row>
    <row r="33" spans="1:4" x14ac:dyDescent="0.2">
      <c r="A33" s="139"/>
      <c r="B33" s="139"/>
      <c r="D33" s="135"/>
    </row>
    <row r="34" spans="1:4" x14ac:dyDescent="0.2">
      <c r="A34" s="139"/>
      <c r="B34" s="139"/>
      <c r="D34" s="135"/>
    </row>
    <row r="35" spans="1:4" x14ac:dyDescent="0.2">
      <c r="A35" s="140" t="s">
        <v>236</v>
      </c>
      <c r="B35" s="139" t="s">
        <v>237</v>
      </c>
      <c r="C35" s="134" t="s">
        <v>239</v>
      </c>
      <c r="D35" s="135" t="s">
        <v>240</v>
      </c>
    </row>
    <row r="36" spans="1:4" x14ac:dyDescent="0.2">
      <c r="A36" s="139"/>
      <c r="B36" s="139" t="s">
        <v>238</v>
      </c>
      <c r="C36" s="134" t="s">
        <v>241</v>
      </c>
      <c r="D36" s="135" t="s">
        <v>242</v>
      </c>
    </row>
    <row r="37" spans="1:4" x14ac:dyDescent="0.2">
      <c r="A37" s="141"/>
      <c r="B37" s="141"/>
      <c r="C37" s="136"/>
      <c r="D37" s="137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7109375" style="1" customWidth="1"/>
    <col min="2" max="2" width="24.28515625" style="164" customWidth="1"/>
    <col min="3" max="3" width="6.7109375" style="1" customWidth="1"/>
    <col min="4" max="4" width="23.28515625" style="1" customWidth="1"/>
    <col min="5" max="5" width="6.7109375" style="1" customWidth="1"/>
    <col min="6" max="6" width="25.28515625" style="1" customWidth="1"/>
    <col min="7" max="7" width="6.7109375" style="1" customWidth="1"/>
    <col min="8" max="8" width="29.5703125" style="1" customWidth="1"/>
  </cols>
  <sheetData>
    <row r="1" spans="1:8" x14ac:dyDescent="0.2">
      <c r="A1" s="217" t="s">
        <v>2</v>
      </c>
      <c r="B1" s="233" t="s">
        <v>3</v>
      </c>
      <c r="C1" s="217" t="s">
        <v>2</v>
      </c>
      <c r="D1" s="220" t="s">
        <v>3</v>
      </c>
      <c r="E1" s="217" t="s">
        <v>2</v>
      </c>
      <c r="F1" s="220" t="s">
        <v>3</v>
      </c>
      <c r="G1" s="217" t="s">
        <v>2</v>
      </c>
      <c r="H1" s="220" t="s">
        <v>3</v>
      </c>
    </row>
    <row r="2" spans="1:8" x14ac:dyDescent="0.2">
      <c r="A2" s="218"/>
      <c r="B2" s="234"/>
      <c r="C2" s="218"/>
      <c r="D2" s="221"/>
      <c r="E2" s="218"/>
      <c r="F2" s="221"/>
      <c r="G2" s="218"/>
      <c r="H2" s="221"/>
    </row>
    <row r="3" spans="1:8" ht="3.75" customHeight="1" x14ac:dyDescent="0.2">
      <c r="A3" s="219"/>
      <c r="B3" s="235"/>
      <c r="C3" s="219"/>
      <c r="D3" s="222"/>
      <c r="E3" s="219"/>
      <c r="F3" s="222"/>
      <c r="G3" s="219"/>
      <c r="H3" s="222"/>
    </row>
    <row r="4" spans="1:8" ht="6" hidden="1" customHeight="1" x14ac:dyDescent="0.2">
      <c r="A4" s="56"/>
      <c r="B4" s="165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59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59" t="s">
        <v>52</v>
      </c>
    </row>
    <row r="6" spans="1:8" ht="36.75" customHeight="1" x14ac:dyDescent="0.2">
      <c r="A6" s="21" t="s">
        <v>27</v>
      </c>
      <c r="B6" s="160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0" t="s">
        <v>53</v>
      </c>
    </row>
    <row r="7" spans="1:8" ht="34.5" customHeight="1" x14ac:dyDescent="0.2">
      <c r="A7" s="21" t="s">
        <v>30</v>
      </c>
      <c r="B7" s="160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0"/>
    </row>
    <row r="8" spans="1:8" ht="25.5" x14ac:dyDescent="0.2">
      <c r="A8" s="21" t="s">
        <v>77</v>
      </c>
      <c r="B8" s="160" t="s">
        <v>78</v>
      </c>
      <c r="C8" s="21"/>
      <c r="D8" s="8"/>
      <c r="E8" s="21"/>
      <c r="F8" s="8"/>
      <c r="G8" s="23" t="s">
        <v>33</v>
      </c>
      <c r="H8" s="159" t="s">
        <v>55</v>
      </c>
    </row>
    <row r="9" spans="1:8" ht="21" customHeight="1" x14ac:dyDescent="0.2">
      <c r="A9" s="21"/>
      <c r="B9" s="160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1" t="s">
        <v>56</v>
      </c>
    </row>
    <row r="10" spans="1:8" ht="33.75" x14ac:dyDescent="0.2">
      <c r="A10" s="23" t="s">
        <v>33</v>
      </c>
      <c r="B10" s="159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1" t="s">
        <v>58</v>
      </c>
    </row>
    <row r="11" spans="1:8" ht="38.25" x14ac:dyDescent="0.2">
      <c r="A11" s="7" t="s">
        <v>35</v>
      </c>
      <c r="B11" s="161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1" t="s">
        <v>61</v>
      </c>
    </row>
    <row r="12" spans="1:8" ht="29.25" customHeight="1" x14ac:dyDescent="0.2">
      <c r="A12" s="7" t="s">
        <v>38</v>
      </c>
      <c r="B12" s="161" t="s">
        <v>81</v>
      </c>
      <c r="C12" s="7"/>
      <c r="D12" s="24"/>
      <c r="E12" s="21"/>
      <c r="F12" s="8"/>
      <c r="G12" s="7" t="s">
        <v>62</v>
      </c>
      <c r="H12" s="161" t="s">
        <v>63</v>
      </c>
    </row>
    <row r="13" spans="1:8" ht="33.75" customHeight="1" x14ac:dyDescent="0.2">
      <c r="A13" s="105"/>
      <c r="B13" s="166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1" t="s">
        <v>65</v>
      </c>
    </row>
    <row r="14" spans="1:8" ht="33.75" x14ac:dyDescent="0.2">
      <c r="A14" s="23" t="s">
        <v>40</v>
      </c>
      <c r="B14" s="162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1" t="s">
        <v>67</v>
      </c>
    </row>
    <row r="15" spans="1:8" ht="33.75" x14ac:dyDescent="0.2">
      <c r="A15" s="7" t="s">
        <v>42</v>
      </c>
      <c r="B15" s="161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0"/>
    </row>
    <row r="16" spans="1:8" ht="39.75" customHeight="1" x14ac:dyDescent="0.2">
      <c r="A16" s="7" t="s">
        <v>47</v>
      </c>
      <c r="B16" s="161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2" t="s">
        <v>68</v>
      </c>
    </row>
    <row r="17" spans="1:8" ht="24.75" customHeight="1" x14ac:dyDescent="0.2">
      <c r="A17" s="7" t="s">
        <v>88</v>
      </c>
      <c r="B17" s="161" t="s">
        <v>89</v>
      </c>
      <c r="C17" s="44"/>
      <c r="D17" s="45"/>
      <c r="E17" s="80"/>
      <c r="F17" s="33"/>
      <c r="G17" s="7" t="s">
        <v>42</v>
      </c>
      <c r="H17" s="161" t="s">
        <v>69</v>
      </c>
    </row>
    <row r="18" spans="1:8" ht="25.5" x14ac:dyDescent="0.2">
      <c r="A18" s="7"/>
      <c r="B18" s="161"/>
      <c r="C18" s="44"/>
      <c r="D18" s="45"/>
      <c r="E18" s="44"/>
      <c r="F18" s="45"/>
      <c r="G18" s="7" t="s">
        <v>47</v>
      </c>
      <c r="H18" s="161" t="s">
        <v>70</v>
      </c>
    </row>
    <row r="19" spans="1:8" ht="34.5" customHeight="1" x14ac:dyDescent="0.2">
      <c r="A19" s="107" t="s">
        <v>90</v>
      </c>
      <c r="B19" s="167" t="s">
        <v>91</v>
      </c>
      <c r="C19" s="44"/>
      <c r="D19" s="45"/>
      <c r="E19" s="44"/>
      <c r="F19" s="45"/>
      <c r="G19" s="80"/>
      <c r="H19" s="163"/>
    </row>
    <row r="20" spans="1:8" ht="29.25" customHeight="1" x14ac:dyDescent="0.2">
      <c r="A20" s="105" t="s">
        <v>92</v>
      </c>
      <c r="B20" s="161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3"/>
      <c r="D21" s="53"/>
      <c r="E21" s="44"/>
      <c r="G21" s="44"/>
      <c r="H21" s="45"/>
    </row>
    <row r="22" spans="1:8" ht="15" x14ac:dyDescent="0.25">
      <c r="A22" s="44"/>
      <c r="B22" s="168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69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28515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28515625" style="51" bestFit="1" customWidth="1"/>
    <col min="9" max="9" width="3.7109375" style="50" customWidth="1"/>
    <col min="10" max="10" width="5.28515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71093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7109375" style="1" customWidth="1"/>
    <col min="32" max="32" width="7.42578125" style="1" customWidth="1"/>
    <col min="33" max="33" width="11.42578125" style="1" customWidth="1"/>
    <col min="34" max="34" width="2.28515625" style="1" customWidth="1"/>
    <col min="35" max="16384" width="11.42578125" style="1"/>
  </cols>
  <sheetData>
    <row r="1" spans="1:35" ht="28.5" customHeight="1" x14ac:dyDescent="0.2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30" customHeight="1" x14ac:dyDescent="0.2">
      <c r="A2" s="208" t="s">
        <v>49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9" t="s">
        <v>48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1"/>
      <c r="M4" s="212" t="s">
        <v>1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3"/>
    </row>
    <row r="5" spans="1:35" ht="15.75" customHeight="1" x14ac:dyDescent="0.2">
      <c r="A5" s="214" t="s">
        <v>190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6"/>
    </row>
    <row r="6" spans="1:35" ht="12.75" customHeight="1" x14ac:dyDescent="0.2">
      <c r="A6" s="20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</row>
    <row r="7" spans="1:35" s="3" customFormat="1" ht="13.5" customHeight="1" x14ac:dyDescent="0.2">
      <c r="A7" s="217" t="s">
        <v>2</v>
      </c>
      <c r="B7" s="220" t="s">
        <v>3</v>
      </c>
      <c r="C7" s="223" t="s">
        <v>4</v>
      </c>
      <c r="D7" s="223" t="s">
        <v>5</v>
      </c>
      <c r="E7" s="226" t="s">
        <v>6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8" t="s">
        <v>7</v>
      </c>
      <c r="AD7" s="228"/>
      <c r="AE7" s="228" t="s">
        <v>8</v>
      </c>
      <c r="AF7" s="228" t="s">
        <v>9</v>
      </c>
      <c r="AG7" s="229" t="s">
        <v>10</v>
      </c>
    </row>
    <row r="8" spans="1:35" s="3" customFormat="1" ht="15.75" customHeight="1" x14ac:dyDescent="0.2">
      <c r="A8" s="218"/>
      <c r="B8" s="221"/>
      <c r="C8" s="224"/>
      <c r="D8" s="224"/>
      <c r="E8" s="237" t="s">
        <v>11</v>
      </c>
      <c r="F8" s="237"/>
      <c r="G8" s="237" t="s">
        <v>12</v>
      </c>
      <c r="H8" s="237"/>
      <c r="I8" s="237" t="s">
        <v>13</v>
      </c>
      <c r="J8" s="237"/>
      <c r="K8" s="237" t="s">
        <v>14</v>
      </c>
      <c r="L8" s="237"/>
      <c r="M8" s="238" t="s">
        <v>15</v>
      </c>
      <c r="N8" s="237"/>
      <c r="O8" s="237" t="s">
        <v>16</v>
      </c>
      <c r="P8" s="237"/>
      <c r="Q8" s="237" t="s">
        <v>17</v>
      </c>
      <c r="R8" s="237"/>
      <c r="S8" s="237" t="s">
        <v>18</v>
      </c>
      <c r="T8" s="237"/>
      <c r="U8" s="237" t="s">
        <v>19</v>
      </c>
      <c r="V8" s="237"/>
      <c r="W8" s="237" t="s">
        <v>20</v>
      </c>
      <c r="X8" s="237"/>
      <c r="Y8" s="237" t="s">
        <v>21</v>
      </c>
      <c r="Z8" s="237"/>
      <c r="AA8" s="237" t="s">
        <v>22</v>
      </c>
      <c r="AB8" s="237"/>
      <c r="AC8" s="228"/>
      <c r="AD8" s="228"/>
      <c r="AE8" s="228"/>
      <c r="AF8" s="228"/>
      <c r="AG8" s="230"/>
    </row>
    <row r="9" spans="1:35" s="3" customFormat="1" ht="13.5" customHeight="1" x14ac:dyDescent="0.2">
      <c r="A9" s="219"/>
      <c r="B9" s="222"/>
      <c r="C9" s="225"/>
      <c r="D9" s="225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8"/>
      <c r="AF9" s="228"/>
      <c r="AG9" s="236"/>
    </row>
    <row r="10" spans="1:35" s="17" customFormat="1" ht="8.25" customHeight="1" x14ac:dyDescent="0.2">
      <c r="A10" s="171"/>
      <c r="B10" s="172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3" t="s">
        <v>25</v>
      </c>
      <c r="B11" s="173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4" t="s">
        <v>27</v>
      </c>
      <c r="B12" s="172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4" t="s">
        <v>30</v>
      </c>
      <c r="B13" s="172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4"/>
      <c r="B14" s="172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5" t="s">
        <v>33</v>
      </c>
      <c r="B15" s="173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1" t="s">
        <v>35</v>
      </c>
      <c r="B16" s="176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1" t="s">
        <v>38</v>
      </c>
      <c r="B17" s="176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1"/>
      <c r="B18" s="176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5" t="s">
        <v>40</v>
      </c>
      <c r="B19" s="177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1" t="s">
        <v>42</v>
      </c>
      <c r="B20" s="176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1" t="s">
        <v>47</v>
      </c>
      <c r="B21" s="176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1"/>
      <c r="B22" s="178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B0CB-6703-4511-B0C7-3AF93958C1F8}">
  <sheetPr>
    <tabColor rgb="FF00B050"/>
  </sheetPr>
  <dimension ref="A1:AG37"/>
  <sheetViews>
    <sheetView showRuler="0" view="pageBreakPreview" topLeftCell="A9" zoomScale="80" zoomScaleNormal="100" zoomScaleSheetLayoutView="80" zoomScalePageLayoutView="81" workbookViewId="0">
      <selection activeCell="P15" sqref="P15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2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9</v>
      </c>
      <c r="AE13" s="188">
        <f t="shared" ref="AE13:AE17" si="1">AD13/AC13</f>
        <v>0.6</v>
      </c>
      <c r="AF13" s="189">
        <f>100%-AE13</f>
        <v>0.4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519</v>
      </c>
      <c r="M15" s="186">
        <v>0</v>
      </c>
      <c r="N15" s="185">
        <v>519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1338</v>
      </c>
      <c r="AE15" s="188">
        <f t="shared" si="1"/>
        <v>1.4866666666666666</v>
      </c>
      <c r="AF15" s="189">
        <f t="shared" si="3"/>
        <v>-0.48666666666666658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115</v>
      </c>
      <c r="AE16" s="188">
        <f t="shared" si="1"/>
        <v>0.26136363636363635</v>
      </c>
      <c r="AF16" s="189">
        <f t="shared" si="3"/>
        <v>0.73863636363636365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7</v>
      </c>
      <c r="M17" s="186">
        <v>1</v>
      </c>
      <c r="N17" s="185">
        <v>7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22</v>
      </c>
      <c r="AE17" s="188">
        <f t="shared" si="1"/>
        <v>2.75</v>
      </c>
      <c r="AF17" s="189">
        <f t="shared" si="3"/>
        <v>-1.75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25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48</v>
      </c>
      <c r="AE19" s="188">
        <f t="shared" ref="AE19:AE21" si="5">AD19/AC19</f>
        <v>8</v>
      </c>
      <c r="AF19" s="189">
        <f t="shared" si="3"/>
        <v>-7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/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538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1898</v>
      </c>
      <c r="AE21" s="188">
        <f t="shared" si="5"/>
        <v>0.72887864823348691</v>
      </c>
      <c r="AF21" s="189">
        <f t="shared" si="3"/>
        <v>0.27112135176651309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B411-B228-4127-98E7-266D83CACF2E}">
  <sheetPr>
    <tabColor rgb="FF00B050"/>
  </sheetPr>
  <dimension ref="A1:AG37"/>
  <sheetViews>
    <sheetView showRuler="0" view="pageBreakPreview" topLeftCell="A13" zoomScale="70" zoomScaleNormal="100" zoomScaleSheetLayoutView="70" zoomScalePageLayoutView="81" workbookViewId="0">
      <selection activeCell="F30" sqref="F30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0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0</v>
      </c>
      <c r="AE13" s="188">
        <f t="shared" ref="AE13:AE17" si="1">AD13/AC13</f>
        <v>0</v>
      </c>
      <c r="AF13" s="189">
        <f>100%-AE13</f>
        <v>1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/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v>0</v>
      </c>
      <c r="AE15" s="188">
        <f t="shared" si="1"/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0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3">SUM(E16,G16,I16,K16,M16,O16,Q16,S16,U16,W16,Y16,AA16)</f>
        <v>440</v>
      </c>
      <c r="AD16" s="185">
        <v>0</v>
      </c>
      <c r="AE16" s="188">
        <f t="shared" si="1"/>
        <v>0</v>
      </c>
      <c r="AF16" s="189">
        <f t="shared" si="2"/>
        <v>1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3"/>
        <v>8</v>
      </c>
      <c r="AD17" s="185">
        <v>0</v>
      </c>
      <c r="AE17" s="188">
        <f t="shared" si="1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5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v>0</v>
      </c>
      <c r="AE19" s="188">
        <f t="shared" ref="AE19:AE21" si="4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0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v>0</v>
      </c>
      <c r="AE20" s="188">
        <f t="shared" si="4"/>
        <v>0</v>
      </c>
      <c r="AF20" s="189">
        <f t="shared" si="2"/>
        <v>1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0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v>0</v>
      </c>
      <c r="AE21" s="188">
        <f t="shared" si="4"/>
        <v>0</v>
      </c>
      <c r="AF21" s="189">
        <f t="shared" si="2"/>
        <v>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5AE0-DDB7-4258-A84F-E36CE8124358}">
  <sheetPr>
    <tabColor rgb="FF00B050"/>
  </sheetPr>
  <dimension ref="A1:AG37"/>
  <sheetViews>
    <sheetView showRuler="0" view="pageBreakPreview" zoomScaleNormal="100" zoomScaleSheetLayoutView="100" zoomScalePageLayoutView="81" workbookViewId="0">
      <selection activeCell="J12" sqref="J12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2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/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si="0"/>
        <v>0</v>
      </c>
      <c r="AE14" s="188">
        <v>0</v>
      </c>
      <c r="AF14" s="189">
        <f t="shared" ref="AF14:AF21" si="2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0"/>
        <v>0</v>
      </c>
      <c r="AE15" s="188">
        <f t="shared" ref="AE15:AE17" si="3">AD15/AC15</f>
        <v>0</v>
      </c>
      <c r="AF15" s="189">
        <f t="shared" si="2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0"/>
        <v>37</v>
      </c>
      <c r="AE16" s="188">
        <f t="shared" si="3"/>
        <v>8.4090909090909091E-2</v>
      </c>
      <c r="AF16" s="189">
        <f t="shared" si="2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0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0"/>
        <v>0</v>
      </c>
      <c r="AE17" s="188">
        <f t="shared" si="3"/>
        <v>0</v>
      </c>
      <c r="AF17" s="189">
        <f t="shared" si="2"/>
        <v>1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0"/>
        <v>0</v>
      </c>
      <c r="AE19" s="188">
        <f t="shared" ref="AE19:AE21" si="5">AD19/AC19</f>
        <v>0</v>
      </c>
      <c r="AF19" s="189">
        <f t="shared" si="2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0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0"/>
        <v>29</v>
      </c>
      <c r="AE20" s="188">
        <f t="shared" si="5"/>
        <v>7.8378378378378383E-2</v>
      </c>
      <c r="AF20" s="189">
        <f t="shared" si="2"/>
        <v>0.92162162162162165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0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0"/>
        <v>353</v>
      </c>
      <c r="AE21" s="188">
        <f t="shared" si="5"/>
        <v>0.13556067588325652</v>
      </c>
      <c r="AF21" s="189">
        <f t="shared" si="2"/>
        <v>0.86443932411674351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16D2-8FD3-4E8D-A526-61EACE6364B9}">
  <sheetPr>
    <tabColor rgb="FF00B050"/>
  </sheetPr>
  <dimension ref="A1:AG36"/>
  <sheetViews>
    <sheetView showRuler="0" view="pageBreakPreview" zoomScale="70" zoomScaleNormal="100" zoomScaleSheetLayoutView="70" zoomScalePageLayoutView="81" workbookViewId="0">
      <selection activeCell="AK19" sqref="AK19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268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269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>
        <f t="shared" ref="AD10:AD11" si="0">F10+H10+J10+L10+N10+P10+R10+T10+V10+X10+Z10+AB10</f>
        <v>0</v>
      </c>
      <c r="AE10" s="188">
        <v>0</v>
      </c>
      <c r="AF10" s="189">
        <f t="shared" ref="AF10:AF11" si="1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>
        <f t="shared" si="0"/>
        <v>0</v>
      </c>
      <c r="AE11" s="188">
        <v>0</v>
      </c>
      <c r="AF11" s="189">
        <f t="shared" si="1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0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1</v>
      </c>
      <c r="AE13" s="188">
        <f t="shared" ref="AE13:AE17" si="2">AD13/AC13</f>
        <v>6.6666666666666666E-2</v>
      </c>
      <c r="AF13" s="189">
        <f>100%-AE13</f>
        <v>0.93333333333333335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2" si="3">F14+H14+J14+L14+N14+P14+R14+T14+V14+X14+Z14+AB14</f>
        <v>0</v>
      </c>
      <c r="AE14" s="188">
        <v>0</v>
      </c>
      <c r="AF14" s="189">
        <f t="shared" ref="AF14:AF21" si="4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3"/>
        <v>0</v>
      </c>
      <c r="AE15" s="188">
        <f t="shared" si="2"/>
        <v>0</v>
      </c>
      <c r="AF15" s="189">
        <f t="shared" si="4"/>
        <v>1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0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5">SUM(E16,G16,I16,K16,M16,O16,Q16,S16,U16,W16,Y16,AA16)</f>
        <v>440</v>
      </c>
      <c r="AD16" s="187">
        <f t="shared" si="3"/>
        <v>37</v>
      </c>
      <c r="AE16" s="188">
        <f t="shared" si="2"/>
        <v>8.4090909090909091E-2</v>
      </c>
      <c r="AF16" s="189">
        <f t="shared" si="4"/>
        <v>0.91590909090909089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0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5"/>
        <v>8</v>
      </c>
      <c r="AD17" s="187">
        <f t="shared" si="3"/>
        <v>1</v>
      </c>
      <c r="AE17" s="188">
        <f t="shared" si="2"/>
        <v>0.125</v>
      </c>
      <c r="AF17" s="189">
        <f t="shared" si="4"/>
        <v>0.875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0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3"/>
        <v>0</v>
      </c>
      <c r="AE19" s="188">
        <f t="shared" ref="AE19:AE21" si="6">AD19/AC19</f>
        <v>0</v>
      </c>
      <c r="AF19" s="189">
        <f t="shared" si="4"/>
        <v>1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0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3"/>
        <v>56</v>
      </c>
      <c r="AE20" s="188">
        <f t="shared" si="6"/>
        <v>0.15135135135135136</v>
      </c>
      <c r="AF20" s="189">
        <f t="shared" si="4"/>
        <v>0.84864864864864864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0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3"/>
        <v>658</v>
      </c>
      <c r="AE21" s="188">
        <f t="shared" si="6"/>
        <v>0.25268817204301075</v>
      </c>
      <c r="AF21" s="189">
        <f t="shared" si="4"/>
        <v>0.74731182795698925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7">
        <f t="shared" si="3"/>
        <v>0</v>
      </c>
      <c r="AE22" s="188"/>
      <c r="AF22" s="189"/>
      <c r="AG22" s="194"/>
    </row>
    <row r="23" spans="1:33" ht="4.5" customHeight="1" x14ac:dyDescent="0.2">
      <c r="A23" s="179"/>
      <c r="B23" s="180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5:AG5"/>
    <mergeCell ref="A1:AG1"/>
    <mergeCell ref="A2:AG2"/>
    <mergeCell ref="A3:L3"/>
    <mergeCell ref="M3:AG3"/>
    <mergeCell ref="A4:AG4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98A8-28E6-49B5-A3CC-987E5163AD45}">
  <sheetPr>
    <tabColor rgb="FF00B050"/>
  </sheetPr>
  <dimension ref="A1:AG37"/>
  <sheetViews>
    <sheetView showRuler="0" view="pageBreakPreview" topLeftCell="A18" zoomScale="80" zoomScaleNormal="100" zoomScaleSheetLayoutView="80" zoomScalePageLayoutView="81" workbookViewId="0">
      <selection activeCell="AD18" sqref="AD18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0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6</v>
      </c>
      <c r="AE13" s="188">
        <f t="shared" ref="AE13:AE17" si="1">AD13/AC13</f>
        <v>0.4</v>
      </c>
      <c r="AF13" s="189">
        <f>100%-AE13</f>
        <v>0.6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75</v>
      </c>
      <c r="AE16" s="188">
        <f t="shared" si="1"/>
        <v>0.17045454545454544</v>
      </c>
      <c r="AF16" s="189">
        <f t="shared" si="3"/>
        <v>0.82954545454545459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8</v>
      </c>
      <c r="AE17" s="188">
        <f t="shared" si="1"/>
        <v>1</v>
      </c>
      <c r="AF17" s="189">
        <f t="shared" si="3"/>
        <v>0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0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16</v>
      </c>
      <c r="AE19" s="188">
        <f t="shared" ref="AE19:AE21" si="5">AD19/AC19</f>
        <v>2.6666666666666665</v>
      </c>
      <c r="AF19" s="189">
        <f t="shared" si="3"/>
        <v>-1.6666666666666665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0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130</v>
      </c>
      <c r="AE20" s="188">
        <f t="shared" si="5"/>
        <v>0.35135135135135137</v>
      </c>
      <c r="AF20" s="189">
        <f t="shared" si="3"/>
        <v>0.64864864864864868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0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1042</v>
      </c>
      <c r="AE21" s="188">
        <f t="shared" si="5"/>
        <v>0.40015360983102921</v>
      </c>
      <c r="AF21" s="189">
        <f t="shared" si="3"/>
        <v>0.59984639016897079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3075-DE1E-4714-BCFB-834C1B9E7813}">
  <sheetPr>
    <tabColor rgb="FF00B050"/>
  </sheetPr>
  <dimension ref="A1:AG37"/>
  <sheetViews>
    <sheetView showRuler="0" view="pageBreakPreview" topLeftCell="A5" zoomScale="80" zoomScaleNormal="100" zoomScaleSheetLayoutView="80" zoomScalePageLayoutView="81" workbookViewId="0">
      <selection activeCell="P16" sqref="P16"/>
    </sheetView>
  </sheetViews>
  <sheetFormatPr baseColWidth="10" defaultColWidth="11.42578125" defaultRowHeight="12.75" x14ac:dyDescent="0.2"/>
  <cols>
    <col min="1" max="1" width="8" style="1" customWidth="1"/>
    <col min="2" max="2" width="28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4.42578125" style="51" customWidth="1"/>
    <col min="7" max="7" width="5.7109375" style="50" customWidth="1"/>
    <col min="8" max="8" width="4.425781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4.7109375" style="51" customWidth="1"/>
    <col min="13" max="13" width="5.7109375" style="50" customWidth="1"/>
    <col min="14" max="14" width="4.28515625" style="51" customWidth="1"/>
    <col min="15" max="15" width="5.7109375" style="50" customWidth="1"/>
    <col min="16" max="16" width="4.42578125" style="51" bestFit="1" customWidth="1"/>
    <col min="17" max="17" width="5.7109375" style="50" customWidth="1"/>
    <col min="18" max="18" width="4.42578125" style="51" customWidth="1"/>
    <col min="19" max="19" width="5.7109375" style="50" customWidth="1"/>
    <col min="20" max="20" width="5.28515625" style="52" customWidth="1"/>
    <col min="21" max="21" width="5.7109375" style="50" customWidth="1"/>
    <col min="22" max="22" width="5.42578125" style="52" customWidth="1"/>
    <col min="23" max="23" width="5.7109375" style="50" customWidth="1"/>
    <col min="24" max="24" width="5.42578125" style="52" customWidth="1"/>
    <col min="25" max="25" width="5.7109375" style="50" customWidth="1"/>
    <col min="26" max="26" width="5.28515625" style="51" customWidth="1"/>
    <col min="27" max="27" width="5.7109375" style="50" customWidth="1"/>
    <col min="28" max="28" width="5.5703125" style="52" customWidth="1"/>
    <col min="29" max="29" width="6.7109375" style="1" customWidth="1"/>
    <col min="30" max="30" width="5.42578125" style="1" customWidth="1"/>
    <col min="31" max="31" width="7.42578125" style="1" customWidth="1"/>
    <col min="32" max="32" width="7.28515625" style="1" customWidth="1"/>
    <col min="33" max="33" width="12.71093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7" t="s">
        <v>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ht="33.75" customHeight="1" x14ac:dyDescent="0.2">
      <c r="A2" s="241" t="s">
        <v>265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</row>
    <row r="3" spans="1:33" ht="15.75" customHeight="1" x14ac:dyDescent="0.2">
      <c r="A3" s="209" t="s">
        <v>272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3"/>
      <c r="M3" s="244" t="s">
        <v>262</v>
      </c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5"/>
    </row>
    <row r="4" spans="1:33" ht="15.75" customHeight="1" x14ac:dyDescent="0.2">
      <c r="A4" s="246" t="s">
        <v>271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8"/>
    </row>
    <row r="5" spans="1:33" ht="6" customHeight="1" x14ac:dyDescent="0.2">
      <c r="A5" s="239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40"/>
    </row>
    <row r="6" spans="1:33" s="3" customFormat="1" ht="13.5" customHeight="1" x14ac:dyDescent="0.2">
      <c r="A6" s="217" t="s">
        <v>2</v>
      </c>
      <c r="B6" s="220" t="s">
        <v>3</v>
      </c>
      <c r="C6" s="223" t="s">
        <v>4</v>
      </c>
      <c r="D6" s="223" t="s">
        <v>5</v>
      </c>
      <c r="E6" s="226" t="s">
        <v>6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8" t="s">
        <v>7</v>
      </c>
      <c r="AD6" s="228"/>
      <c r="AE6" s="228" t="s">
        <v>8</v>
      </c>
      <c r="AF6" s="228" t="s">
        <v>9</v>
      </c>
      <c r="AG6" s="228" t="s">
        <v>10</v>
      </c>
    </row>
    <row r="7" spans="1:33" s="3" customFormat="1" ht="15.75" customHeight="1" x14ac:dyDescent="0.2">
      <c r="A7" s="218"/>
      <c r="B7" s="221"/>
      <c r="C7" s="224"/>
      <c r="D7" s="224"/>
      <c r="E7" s="237" t="s">
        <v>11</v>
      </c>
      <c r="F7" s="237"/>
      <c r="G7" s="237" t="s">
        <v>12</v>
      </c>
      <c r="H7" s="237"/>
      <c r="I7" s="237" t="s">
        <v>13</v>
      </c>
      <c r="J7" s="237"/>
      <c r="K7" s="237" t="s">
        <v>14</v>
      </c>
      <c r="L7" s="237"/>
      <c r="M7" s="238" t="s">
        <v>15</v>
      </c>
      <c r="N7" s="237"/>
      <c r="O7" s="237" t="s">
        <v>16</v>
      </c>
      <c r="P7" s="237"/>
      <c r="Q7" s="237" t="s">
        <v>17</v>
      </c>
      <c r="R7" s="237"/>
      <c r="S7" s="237" t="s">
        <v>18</v>
      </c>
      <c r="T7" s="237"/>
      <c r="U7" s="237" t="s">
        <v>19</v>
      </c>
      <c r="V7" s="237"/>
      <c r="W7" s="237" t="s">
        <v>20</v>
      </c>
      <c r="X7" s="237"/>
      <c r="Y7" s="237" t="s">
        <v>21</v>
      </c>
      <c r="Z7" s="237"/>
      <c r="AA7" s="237" t="s">
        <v>22</v>
      </c>
      <c r="AB7" s="237"/>
      <c r="AC7" s="228"/>
      <c r="AD7" s="228"/>
      <c r="AE7" s="228"/>
      <c r="AF7" s="228"/>
      <c r="AG7" s="228"/>
    </row>
    <row r="8" spans="1:33" s="3" customFormat="1" ht="13.5" customHeight="1" x14ac:dyDescent="0.2">
      <c r="A8" s="219"/>
      <c r="B8" s="222"/>
      <c r="C8" s="225"/>
      <c r="D8" s="225"/>
      <c r="E8" s="4" t="s">
        <v>23</v>
      </c>
      <c r="F8" s="5" t="s">
        <v>24</v>
      </c>
      <c r="G8" s="4" t="s">
        <v>23</v>
      </c>
      <c r="H8" s="5" t="s">
        <v>24</v>
      </c>
      <c r="I8" s="4" t="s">
        <v>23</v>
      </c>
      <c r="J8" s="5" t="s">
        <v>24</v>
      </c>
      <c r="K8" s="4" t="s">
        <v>23</v>
      </c>
      <c r="L8" s="6" t="s">
        <v>24</v>
      </c>
      <c r="M8" s="4" t="s">
        <v>23</v>
      </c>
      <c r="N8" s="5" t="s">
        <v>24</v>
      </c>
      <c r="O8" s="4" t="s">
        <v>23</v>
      </c>
      <c r="P8" s="5" t="s">
        <v>24</v>
      </c>
      <c r="Q8" s="4" t="s">
        <v>23</v>
      </c>
      <c r="R8" s="5" t="s">
        <v>24</v>
      </c>
      <c r="S8" s="4" t="s">
        <v>23</v>
      </c>
      <c r="T8" s="5" t="s">
        <v>24</v>
      </c>
      <c r="U8" s="4" t="s">
        <v>23</v>
      </c>
      <c r="V8" s="5" t="s">
        <v>24</v>
      </c>
      <c r="W8" s="4" t="s">
        <v>23</v>
      </c>
      <c r="X8" s="5" t="s">
        <v>24</v>
      </c>
      <c r="Y8" s="4" t="s">
        <v>23</v>
      </c>
      <c r="Z8" s="5" t="s">
        <v>24</v>
      </c>
      <c r="AA8" s="4" t="s">
        <v>23</v>
      </c>
      <c r="AB8" s="5" t="s">
        <v>24</v>
      </c>
      <c r="AC8" s="4" t="s">
        <v>23</v>
      </c>
      <c r="AD8" s="5" t="s">
        <v>24</v>
      </c>
      <c r="AE8" s="228"/>
      <c r="AF8" s="228"/>
      <c r="AG8" s="229"/>
    </row>
    <row r="9" spans="1:33" s="17" customFormat="1" ht="39" customHeight="1" x14ac:dyDescent="0.2">
      <c r="A9" s="159" t="s">
        <v>25</v>
      </c>
      <c r="B9" s="205" t="s">
        <v>254</v>
      </c>
      <c r="C9" s="183"/>
      <c r="D9" s="184"/>
      <c r="E9" s="182"/>
      <c r="F9" s="185"/>
      <c r="G9" s="182"/>
      <c r="H9" s="185"/>
      <c r="I9" s="186"/>
      <c r="J9" s="185"/>
      <c r="K9" s="186"/>
      <c r="L9" s="185"/>
      <c r="M9" s="186"/>
      <c r="N9" s="185"/>
      <c r="O9" s="186"/>
      <c r="P9" s="185"/>
      <c r="Q9" s="186"/>
      <c r="R9" s="185"/>
      <c r="S9" s="186"/>
      <c r="T9" s="185"/>
      <c r="U9" s="186"/>
      <c r="V9" s="185"/>
      <c r="W9" s="186"/>
      <c r="X9" s="185"/>
      <c r="Y9" s="186"/>
      <c r="Z9" s="185"/>
      <c r="AA9" s="186"/>
      <c r="AB9" s="185"/>
      <c r="AC9" s="186"/>
      <c r="AD9" s="187"/>
      <c r="AE9" s="188"/>
      <c r="AF9" s="189"/>
      <c r="AG9" s="190"/>
    </row>
    <row r="10" spans="1:33" s="17" customFormat="1" ht="75.75" customHeight="1" x14ac:dyDescent="0.2">
      <c r="A10" s="191" t="s">
        <v>27</v>
      </c>
      <c r="B10" s="160" t="s">
        <v>252</v>
      </c>
      <c r="C10" s="183" t="s">
        <v>37</v>
      </c>
      <c r="D10" s="184">
        <v>0</v>
      </c>
      <c r="E10" s="186">
        <v>0</v>
      </c>
      <c r="F10" s="185"/>
      <c r="G10" s="183">
        <v>0</v>
      </c>
      <c r="H10" s="185"/>
      <c r="I10" s="186">
        <v>0</v>
      </c>
      <c r="J10" s="185"/>
      <c r="K10" s="186">
        <v>0</v>
      </c>
      <c r="L10" s="185"/>
      <c r="M10" s="186">
        <v>0</v>
      </c>
      <c r="N10" s="185"/>
      <c r="O10" s="186">
        <v>0</v>
      </c>
      <c r="P10" s="185"/>
      <c r="Q10" s="186">
        <v>0</v>
      </c>
      <c r="R10" s="185"/>
      <c r="S10" s="186">
        <v>0</v>
      </c>
      <c r="T10" s="185"/>
      <c r="U10" s="186">
        <v>0</v>
      </c>
      <c r="V10" s="185"/>
      <c r="W10" s="186">
        <v>0</v>
      </c>
      <c r="X10" s="185"/>
      <c r="Y10" s="186">
        <v>0</v>
      </c>
      <c r="Z10" s="185"/>
      <c r="AA10" s="186">
        <v>0</v>
      </c>
      <c r="AB10" s="185"/>
      <c r="AC10" s="186">
        <v>0</v>
      </c>
      <c r="AD10" s="187"/>
      <c r="AE10" s="188">
        <v>0</v>
      </c>
      <c r="AF10" s="189">
        <f t="shared" ref="AF10:AF11" si="0">100%-AE10</f>
        <v>1</v>
      </c>
      <c r="AG10" s="192"/>
    </row>
    <row r="11" spans="1:33" s="17" customFormat="1" ht="50.25" customHeight="1" x14ac:dyDescent="0.2">
      <c r="A11" s="193" t="s">
        <v>30</v>
      </c>
      <c r="B11" s="161" t="s">
        <v>253</v>
      </c>
      <c r="C11" s="183" t="s">
        <v>85</v>
      </c>
      <c r="D11" s="184">
        <v>0</v>
      </c>
      <c r="E11" s="186">
        <v>0</v>
      </c>
      <c r="F11" s="185"/>
      <c r="G11" s="183">
        <v>0</v>
      </c>
      <c r="H11" s="185"/>
      <c r="I11" s="186">
        <v>0</v>
      </c>
      <c r="J11" s="185"/>
      <c r="K11" s="186">
        <v>0</v>
      </c>
      <c r="L11" s="185"/>
      <c r="M11" s="186">
        <v>0</v>
      </c>
      <c r="N11" s="185"/>
      <c r="O11" s="186">
        <v>0</v>
      </c>
      <c r="P11" s="185"/>
      <c r="Q11" s="186">
        <v>0</v>
      </c>
      <c r="R11" s="185"/>
      <c r="S11" s="186">
        <v>0</v>
      </c>
      <c r="T11" s="185"/>
      <c r="U11" s="186">
        <v>0</v>
      </c>
      <c r="V11" s="185"/>
      <c r="W11" s="186">
        <v>0</v>
      </c>
      <c r="X11" s="185"/>
      <c r="Y11" s="186">
        <v>0</v>
      </c>
      <c r="Z11" s="185"/>
      <c r="AA11" s="186">
        <v>0</v>
      </c>
      <c r="AB11" s="185"/>
      <c r="AC11" s="186">
        <f>SUM(E11,G11,I11,K11,M11,O11,Q11,S11,U11,W11,Y11,AA11)</f>
        <v>0</v>
      </c>
      <c r="AD11" s="187"/>
      <c r="AE11" s="188">
        <v>0</v>
      </c>
      <c r="AF11" s="189">
        <f t="shared" si="0"/>
        <v>1</v>
      </c>
      <c r="AG11" s="192"/>
    </row>
    <row r="12" spans="1:33" s="17" customFormat="1" ht="25.5" x14ac:dyDescent="0.2">
      <c r="A12" s="159" t="s">
        <v>33</v>
      </c>
      <c r="B12" s="205" t="s">
        <v>249</v>
      </c>
      <c r="C12" s="183"/>
      <c r="D12" s="184"/>
      <c r="E12" s="182"/>
      <c r="F12" s="185"/>
      <c r="G12" s="182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5"/>
      <c r="W12" s="186"/>
      <c r="X12" s="185"/>
      <c r="Y12" s="186"/>
      <c r="Z12" s="185"/>
      <c r="AA12" s="186"/>
      <c r="AB12" s="185"/>
      <c r="AC12" s="186"/>
      <c r="AD12" s="187"/>
      <c r="AE12" s="188"/>
      <c r="AF12" s="189"/>
      <c r="AG12" s="194"/>
    </row>
    <row r="13" spans="1:33" s="17" customFormat="1" ht="40.5" customHeight="1" x14ac:dyDescent="0.2">
      <c r="A13" s="191" t="s">
        <v>35</v>
      </c>
      <c r="B13" s="160" t="s">
        <v>260</v>
      </c>
      <c r="C13" s="183" t="s">
        <v>37</v>
      </c>
      <c r="D13" s="184">
        <v>15</v>
      </c>
      <c r="E13" s="186">
        <v>1</v>
      </c>
      <c r="F13" s="185">
        <v>1</v>
      </c>
      <c r="G13" s="186">
        <v>1</v>
      </c>
      <c r="H13" s="185">
        <v>0</v>
      </c>
      <c r="I13" s="186">
        <v>1</v>
      </c>
      <c r="J13" s="185">
        <v>5</v>
      </c>
      <c r="K13" s="186">
        <v>1</v>
      </c>
      <c r="L13" s="185">
        <v>1</v>
      </c>
      <c r="M13" s="186">
        <v>2</v>
      </c>
      <c r="N13" s="185">
        <v>0</v>
      </c>
      <c r="O13" s="186">
        <v>2</v>
      </c>
      <c r="P13" s="185">
        <v>0</v>
      </c>
      <c r="Q13" s="186">
        <v>1</v>
      </c>
      <c r="R13" s="185">
        <v>0</v>
      </c>
      <c r="S13" s="186">
        <v>1</v>
      </c>
      <c r="T13" s="185">
        <v>0</v>
      </c>
      <c r="U13" s="186">
        <v>2</v>
      </c>
      <c r="V13" s="185">
        <v>0</v>
      </c>
      <c r="W13" s="186">
        <v>1</v>
      </c>
      <c r="X13" s="185">
        <v>0</v>
      </c>
      <c r="Y13" s="186">
        <v>1</v>
      </c>
      <c r="Z13" s="185">
        <v>0</v>
      </c>
      <c r="AA13" s="186">
        <v>1</v>
      </c>
      <c r="AB13" s="185">
        <v>0</v>
      </c>
      <c r="AC13" s="186">
        <f>SUM(E13,G13,I13,K13,M13,O13,Q13,S13,U13,W13,Y13,AA13)</f>
        <v>15</v>
      </c>
      <c r="AD13" s="187">
        <f>F13+H13+J13+L13+N13+P13+R13+T13+V13+X13+Z13+AB13</f>
        <v>7</v>
      </c>
      <c r="AE13" s="188">
        <f t="shared" ref="AE13:AE17" si="1">AD13/AC13</f>
        <v>0.46666666666666667</v>
      </c>
      <c r="AF13" s="189">
        <f>100%-AE13</f>
        <v>0.53333333333333333</v>
      </c>
      <c r="AG13" s="194"/>
    </row>
    <row r="14" spans="1:33" s="17" customFormat="1" ht="36" customHeight="1" x14ac:dyDescent="0.2">
      <c r="A14" s="191" t="s">
        <v>38</v>
      </c>
      <c r="B14" s="160" t="s">
        <v>259</v>
      </c>
      <c r="C14" s="183" t="s">
        <v>248</v>
      </c>
      <c r="D14" s="184">
        <v>0</v>
      </c>
      <c r="E14" s="186">
        <v>0</v>
      </c>
      <c r="F14" s="185"/>
      <c r="G14" s="186">
        <v>0</v>
      </c>
      <c r="H14" s="185"/>
      <c r="I14" s="186">
        <v>0</v>
      </c>
      <c r="J14" s="185"/>
      <c r="K14" s="186">
        <v>0</v>
      </c>
      <c r="L14" s="185"/>
      <c r="M14" s="186">
        <v>0</v>
      </c>
      <c r="N14" s="185"/>
      <c r="O14" s="186">
        <v>0</v>
      </c>
      <c r="P14" s="185"/>
      <c r="Q14" s="186">
        <v>0</v>
      </c>
      <c r="R14" s="185"/>
      <c r="S14" s="186">
        <v>0</v>
      </c>
      <c r="T14" s="185"/>
      <c r="U14" s="186">
        <v>0</v>
      </c>
      <c r="V14" s="185"/>
      <c r="W14" s="186">
        <v>0</v>
      </c>
      <c r="X14" s="185"/>
      <c r="Y14" s="186">
        <v>0</v>
      </c>
      <c r="Z14" s="185"/>
      <c r="AA14" s="186">
        <v>0</v>
      </c>
      <c r="AB14" s="185"/>
      <c r="AC14" s="186">
        <f>AD14</f>
        <v>0</v>
      </c>
      <c r="AD14" s="187">
        <f t="shared" ref="AD14:AD21" si="2">F14+H14+J14+L14+N14+P14+R14+T14+V14+X14+Z14+AB14</f>
        <v>0</v>
      </c>
      <c r="AE14" s="188">
        <v>0</v>
      </c>
      <c r="AF14" s="189">
        <f t="shared" ref="AF14:AF21" si="3">100%-AE14</f>
        <v>1</v>
      </c>
      <c r="AG14" s="194"/>
    </row>
    <row r="15" spans="1:33" s="17" customFormat="1" ht="42" customHeight="1" x14ac:dyDescent="0.2">
      <c r="A15" s="191" t="s">
        <v>60</v>
      </c>
      <c r="B15" s="160" t="s">
        <v>114</v>
      </c>
      <c r="C15" s="183" t="s">
        <v>248</v>
      </c>
      <c r="D15" s="184">
        <v>900</v>
      </c>
      <c r="E15" s="186">
        <v>0</v>
      </c>
      <c r="F15" s="185">
        <v>0</v>
      </c>
      <c r="G15" s="186">
        <v>0</v>
      </c>
      <c r="H15" s="185">
        <v>0</v>
      </c>
      <c r="I15" s="186">
        <v>300</v>
      </c>
      <c r="J15" s="185">
        <v>300</v>
      </c>
      <c r="K15" s="186">
        <v>0</v>
      </c>
      <c r="L15" s="185">
        <v>0</v>
      </c>
      <c r="M15" s="186">
        <v>0</v>
      </c>
      <c r="N15" s="185">
        <v>0</v>
      </c>
      <c r="O15" s="186">
        <v>300</v>
      </c>
      <c r="P15" s="185">
        <v>0</v>
      </c>
      <c r="Q15" s="186">
        <v>0</v>
      </c>
      <c r="R15" s="185">
        <v>0</v>
      </c>
      <c r="S15" s="186">
        <v>0</v>
      </c>
      <c r="T15" s="185">
        <v>0</v>
      </c>
      <c r="U15" s="186">
        <v>300</v>
      </c>
      <c r="V15" s="185">
        <v>0</v>
      </c>
      <c r="W15" s="186">
        <v>0</v>
      </c>
      <c r="X15" s="185">
        <v>0</v>
      </c>
      <c r="Y15" s="186">
        <v>0</v>
      </c>
      <c r="Z15" s="185">
        <v>0</v>
      </c>
      <c r="AA15" s="186">
        <v>0</v>
      </c>
      <c r="AB15" s="185">
        <v>0</v>
      </c>
      <c r="AC15" s="186">
        <f>SUM(E15,G15,I15,K15,M15,O15,Q15,S15,U15,W15,Y15,AA15)</f>
        <v>900</v>
      </c>
      <c r="AD15" s="187">
        <f t="shared" si="2"/>
        <v>300</v>
      </c>
      <c r="AE15" s="188">
        <f t="shared" si="1"/>
        <v>0.33333333333333331</v>
      </c>
      <c r="AF15" s="189">
        <f t="shared" si="3"/>
        <v>0.66666666666666674</v>
      </c>
      <c r="AG15" s="194"/>
    </row>
    <row r="16" spans="1:33" s="17" customFormat="1" ht="48" customHeight="1" x14ac:dyDescent="0.2">
      <c r="A16" s="191" t="s">
        <v>62</v>
      </c>
      <c r="B16" s="160" t="s">
        <v>261</v>
      </c>
      <c r="C16" s="183" t="s">
        <v>255</v>
      </c>
      <c r="D16" s="184">
        <v>440</v>
      </c>
      <c r="E16" s="186">
        <v>40</v>
      </c>
      <c r="F16" s="185">
        <v>37</v>
      </c>
      <c r="G16" s="186">
        <v>40</v>
      </c>
      <c r="H16" s="185">
        <v>0</v>
      </c>
      <c r="I16" s="186">
        <v>40</v>
      </c>
      <c r="J16" s="185">
        <v>38</v>
      </c>
      <c r="K16" s="186">
        <v>40</v>
      </c>
      <c r="L16" s="185">
        <v>40</v>
      </c>
      <c r="M16" s="186">
        <v>40</v>
      </c>
      <c r="N16" s="185">
        <v>0</v>
      </c>
      <c r="O16" s="186">
        <v>40</v>
      </c>
      <c r="P16" s="185">
        <v>0</v>
      </c>
      <c r="Q16" s="186">
        <v>40</v>
      </c>
      <c r="R16" s="185">
        <v>0</v>
      </c>
      <c r="S16" s="186">
        <v>0</v>
      </c>
      <c r="T16" s="185">
        <v>0</v>
      </c>
      <c r="U16" s="186">
        <v>40</v>
      </c>
      <c r="V16" s="185">
        <v>0</v>
      </c>
      <c r="W16" s="186">
        <v>40</v>
      </c>
      <c r="X16" s="185">
        <v>0</v>
      </c>
      <c r="Y16" s="186">
        <v>40</v>
      </c>
      <c r="Z16" s="185">
        <v>0</v>
      </c>
      <c r="AA16" s="186">
        <v>40</v>
      </c>
      <c r="AB16" s="185">
        <v>0</v>
      </c>
      <c r="AC16" s="186">
        <f t="shared" ref="AC16:AC17" si="4">SUM(E16,G16,I16,K16,M16,O16,Q16,S16,U16,W16,Y16,AA16)</f>
        <v>440</v>
      </c>
      <c r="AD16" s="187">
        <f t="shared" si="2"/>
        <v>115</v>
      </c>
      <c r="AE16" s="188">
        <f t="shared" si="1"/>
        <v>0.26136363636363635</v>
      </c>
      <c r="AF16" s="189">
        <f t="shared" si="3"/>
        <v>0.73863636363636365</v>
      </c>
      <c r="AG16" s="194"/>
    </row>
    <row r="17" spans="1:33" s="17" customFormat="1" ht="62.25" customHeight="1" x14ac:dyDescent="0.2">
      <c r="A17" s="191" t="s">
        <v>64</v>
      </c>
      <c r="B17" s="160" t="s">
        <v>258</v>
      </c>
      <c r="C17" s="183" t="s">
        <v>257</v>
      </c>
      <c r="D17" s="184">
        <v>8</v>
      </c>
      <c r="E17" s="186">
        <v>0</v>
      </c>
      <c r="F17" s="185">
        <v>0</v>
      </c>
      <c r="G17" s="186">
        <v>0</v>
      </c>
      <c r="H17" s="185">
        <v>1</v>
      </c>
      <c r="I17" s="186">
        <v>0</v>
      </c>
      <c r="J17" s="185">
        <v>7</v>
      </c>
      <c r="K17" s="186">
        <v>1</v>
      </c>
      <c r="L17" s="185">
        <v>10</v>
      </c>
      <c r="M17" s="186">
        <v>1</v>
      </c>
      <c r="N17" s="185">
        <v>0</v>
      </c>
      <c r="O17" s="186">
        <v>1</v>
      </c>
      <c r="P17" s="185">
        <v>0</v>
      </c>
      <c r="Q17" s="186">
        <v>1</v>
      </c>
      <c r="R17" s="185">
        <v>0</v>
      </c>
      <c r="S17" s="186">
        <v>0</v>
      </c>
      <c r="T17" s="185">
        <v>0</v>
      </c>
      <c r="U17" s="186">
        <v>1</v>
      </c>
      <c r="V17" s="185">
        <v>0</v>
      </c>
      <c r="W17" s="186">
        <v>1</v>
      </c>
      <c r="X17" s="185">
        <v>0</v>
      </c>
      <c r="Y17" s="186">
        <v>1</v>
      </c>
      <c r="Z17" s="185">
        <v>0</v>
      </c>
      <c r="AA17" s="186">
        <v>1</v>
      </c>
      <c r="AB17" s="185">
        <v>0</v>
      </c>
      <c r="AC17" s="186">
        <f t="shared" si="4"/>
        <v>8</v>
      </c>
      <c r="AD17" s="187">
        <f t="shared" si="2"/>
        <v>18</v>
      </c>
      <c r="AE17" s="188">
        <f t="shared" si="1"/>
        <v>2.25</v>
      </c>
      <c r="AF17" s="189">
        <f t="shared" si="3"/>
        <v>-1.25</v>
      </c>
      <c r="AG17" s="194"/>
    </row>
    <row r="18" spans="1:33" s="17" customFormat="1" ht="33.75" customHeight="1" x14ac:dyDescent="0.2">
      <c r="A18" s="195" t="s">
        <v>40</v>
      </c>
      <c r="B18" s="205" t="s">
        <v>256</v>
      </c>
      <c r="C18" s="183"/>
      <c r="D18" s="184"/>
      <c r="E18" s="182"/>
      <c r="F18" s="185"/>
      <c r="G18" s="182"/>
      <c r="H18" s="185"/>
      <c r="I18" s="182"/>
      <c r="J18" s="185"/>
      <c r="K18" s="182"/>
      <c r="L18" s="185"/>
      <c r="M18" s="182"/>
      <c r="N18" s="185"/>
      <c r="O18" s="182"/>
      <c r="P18" s="185"/>
      <c r="Q18" s="182"/>
      <c r="R18" s="185"/>
      <c r="S18" s="182"/>
      <c r="T18" s="185"/>
      <c r="U18" s="182"/>
      <c r="V18" s="185"/>
      <c r="W18" s="182"/>
      <c r="X18" s="185"/>
      <c r="Y18" s="182"/>
      <c r="Z18" s="185"/>
      <c r="AA18" s="182"/>
      <c r="AB18" s="185"/>
      <c r="AC18" s="182"/>
      <c r="AD18" s="187"/>
      <c r="AE18" s="188"/>
      <c r="AF18" s="189"/>
      <c r="AG18" s="194"/>
    </row>
    <row r="19" spans="1:33" s="17" customFormat="1" ht="42" customHeight="1" x14ac:dyDescent="0.2">
      <c r="A19" s="193" t="s">
        <v>42</v>
      </c>
      <c r="B19" s="161" t="s">
        <v>250</v>
      </c>
      <c r="C19" s="183" t="s">
        <v>264</v>
      </c>
      <c r="D19" s="184">
        <v>6</v>
      </c>
      <c r="E19" s="186">
        <v>0</v>
      </c>
      <c r="F19" s="185">
        <v>0</v>
      </c>
      <c r="G19" s="186">
        <v>0</v>
      </c>
      <c r="H19" s="185">
        <v>0</v>
      </c>
      <c r="I19" s="186">
        <v>0</v>
      </c>
      <c r="J19" s="185">
        <v>16</v>
      </c>
      <c r="K19" s="186">
        <v>0</v>
      </c>
      <c r="L19" s="185">
        <v>7</v>
      </c>
      <c r="M19" s="186">
        <v>1</v>
      </c>
      <c r="N19" s="185">
        <v>0</v>
      </c>
      <c r="O19" s="186">
        <v>1</v>
      </c>
      <c r="P19" s="185">
        <v>0</v>
      </c>
      <c r="Q19" s="186">
        <v>1</v>
      </c>
      <c r="R19" s="185">
        <v>0</v>
      </c>
      <c r="S19" s="186">
        <v>1</v>
      </c>
      <c r="T19" s="185">
        <v>0</v>
      </c>
      <c r="U19" s="186">
        <v>1</v>
      </c>
      <c r="V19" s="185">
        <v>0</v>
      </c>
      <c r="W19" s="186">
        <v>0</v>
      </c>
      <c r="X19" s="185">
        <v>0</v>
      </c>
      <c r="Y19" s="186">
        <v>1</v>
      </c>
      <c r="Z19" s="185">
        <v>0</v>
      </c>
      <c r="AA19" s="186">
        <v>0</v>
      </c>
      <c r="AB19" s="185">
        <v>0</v>
      </c>
      <c r="AC19" s="186">
        <f>SUM(E19,G19,I19,K19,M19,O19,Q19,S19,U19,W19,Y19,AA19)</f>
        <v>6</v>
      </c>
      <c r="AD19" s="187">
        <f t="shared" si="2"/>
        <v>23</v>
      </c>
      <c r="AE19" s="188">
        <f t="shared" ref="AE19:AE21" si="5">AD19/AC19</f>
        <v>3.8333333333333335</v>
      </c>
      <c r="AF19" s="189">
        <f t="shared" si="3"/>
        <v>-2.8333333333333335</v>
      </c>
      <c r="AG19" s="194"/>
    </row>
    <row r="20" spans="1:33" s="17" customFormat="1" ht="35.25" customHeight="1" x14ac:dyDescent="0.2">
      <c r="A20" s="193" t="s">
        <v>47</v>
      </c>
      <c r="B20" s="161" t="s">
        <v>251</v>
      </c>
      <c r="C20" s="183" t="s">
        <v>248</v>
      </c>
      <c r="D20" s="184">
        <v>370</v>
      </c>
      <c r="E20" s="186">
        <v>30</v>
      </c>
      <c r="F20" s="185">
        <v>29</v>
      </c>
      <c r="G20" s="186">
        <v>30</v>
      </c>
      <c r="H20" s="185">
        <v>27</v>
      </c>
      <c r="I20" s="186">
        <v>30</v>
      </c>
      <c r="J20" s="185">
        <v>74</v>
      </c>
      <c r="K20" s="186">
        <v>30</v>
      </c>
      <c r="L20" s="185">
        <v>73</v>
      </c>
      <c r="M20" s="186">
        <v>35</v>
      </c>
      <c r="N20" s="185">
        <v>0</v>
      </c>
      <c r="O20" s="186">
        <v>30</v>
      </c>
      <c r="P20" s="185">
        <v>0</v>
      </c>
      <c r="Q20" s="186">
        <v>30</v>
      </c>
      <c r="R20" s="185">
        <v>0</v>
      </c>
      <c r="S20" s="186">
        <v>30</v>
      </c>
      <c r="T20" s="185">
        <v>0</v>
      </c>
      <c r="U20" s="186">
        <v>35</v>
      </c>
      <c r="V20" s="185">
        <v>0</v>
      </c>
      <c r="W20" s="186">
        <v>30</v>
      </c>
      <c r="X20" s="185">
        <v>0</v>
      </c>
      <c r="Y20" s="186">
        <v>30</v>
      </c>
      <c r="Z20" s="185">
        <v>0</v>
      </c>
      <c r="AA20" s="186">
        <v>30</v>
      </c>
      <c r="AB20" s="185">
        <v>0</v>
      </c>
      <c r="AC20" s="186">
        <f>SUM(E20,G20,I20,K20,M20,O20,Q20,S20,U20,W20,Y20,AA20)</f>
        <v>370</v>
      </c>
      <c r="AD20" s="187">
        <f t="shared" si="2"/>
        <v>203</v>
      </c>
      <c r="AE20" s="188">
        <f t="shared" si="5"/>
        <v>0.5486486486486486</v>
      </c>
      <c r="AF20" s="189">
        <f t="shared" si="3"/>
        <v>0.4513513513513514</v>
      </c>
      <c r="AG20" s="194"/>
    </row>
    <row r="21" spans="1:33" s="17" customFormat="1" ht="35.25" customHeight="1" x14ac:dyDescent="0.2">
      <c r="A21" s="193" t="s">
        <v>88</v>
      </c>
      <c r="B21" s="161" t="s">
        <v>118</v>
      </c>
      <c r="C21" s="183" t="s">
        <v>263</v>
      </c>
      <c r="D21" s="184">
        <v>2604</v>
      </c>
      <c r="E21" s="186">
        <v>217</v>
      </c>
      <c r="F21" s="185">
        <v>353</v>
      </c>
      <c r="G21" s="186">
        <v>217</v>
      </c>
      <c r="H21" s="185">
        <v>305</v>
      </c>
      <c r="I21" s="186">
        <v>217</v>
      </c>
      <c r="J21" s="185">
        <v>384</v>
      </c>
      <c r="K21" s="186">
        <v>217</v>
      </c>
      <c r="L21" s="185">
        <v>318</v>
      </c>
      <c r="M21" s="186">
        <v>217</v>
      </c>
      <c r="N21" s="185">
        <v>0</v>
      </c>
      <c r="O21" s="186">
        <v>217</v>
      </c>
      <c r="P21" s="185">
        <v>0</v>
      </c>
      <c r="Q21" s="186">
        <v>217</v>
      </c>
      <c r="R21" s="185">
        <v>0</v>
      </c>
      <c r="S21" s="186">
        <v>217</v>
      </c>
      <c r="T21" s="185">
        <v>0</v>
      </c>
      <c r="U21" s="186">
        <v>217</v>
      </c>
      <c r="V21" s="185">
        <v>0</v>
      </c>
      <c r="W21" s="186">
        <v>217</v>
      </c>
      <c r="X21" s="185">
        <v>0</v>
      </c>
      <c r="Y21" s="186">
        <v>217</v>
      </c>
      <c r="Z21" s="185">
        <v>0</v>
      </c>
      <c r="AA21" s="186">
        <v>217</v>
      </c>
      <c r="AB21" s="185">
        <v>0</v>
      </c>
      <c r="AC21" s="186">
        <f>SUM(E21,G21,I21,K21,M21,O21,Q21,S21,U21,W21,Y21,AA21)</f>
        <v>2604</v>
      </c>
      <c r="AD21" s="187">
        <f t="shared" si="2"/>
        <v>1360</v>
      </c>
      <c r="AE21" s="188">
        <f t="shared" si="5"/>
        <v>0.52227342549923195</v>
      </c>
      <c r="AF21" s="189">
        <f t="shared" si="3"/>
        <v>0.47772657450076805</v>
      </c>
      <c r="AG21" s="194"/>
    </row>
    <row r="22" spans="1:33" s="17" customFormat="1" ht="29.25" hidden="1" customHeight="1" x14ac:dyDescent="0.2">
      <c r="A22" s="193"/>
      <c r="B22" s="161"/>
      <c r="C22" s="183"/>
      <c r="D22" s="184"/>
      <c r="E22" s="186"/>
      <c r="F22" s="185"/>
      <c r="G22" s="186"/>
      <c r="H22" s="185"/>
      <c r="I22" s="186"/>
      <c r="J22" s="185"/>
      <c r="K22" s="186"/>
      <c r="L22" s="185"/>
      <c r="M22" s="186"/>
      <c r="N22" s="185"/>
      <c r="O22" s="186"/>
      <c r="P22" s="185"/>
      <c r="Q22" s="186"/>
      <c r="R22" s="185"/>
      <c r="S22" s="186"/>
      <c r="T22" s="185"/>
      <c r="U22" s="186"/>
      <c r="V22" s="185"/>
      <c r="W22" s="186"/>
      <c r="X22" s="185"/>
      <c r="Y22" s="186"/>
      <c r="Z22" s="185"/>
      <c r="AA22" s="186"/>
      <c r="AB22" s="185"/>
      <c r="AC22" s="186"/>
      <c r="AD22" s="185"/>
      <c r="AE22" s="188"/>
      <c r="AF22" s="189"/>
      <c r="AG22" s="194"/>
    </row>
    <row r="23" spans="1:33" s="17" customFormat="1" ht="6.75" customHeight="1" x14ac:dyDescent="0.2">
      <c r="A23" s="196"/>
      <c r="B23" s="163"/>
      <c r="C23" s="197"/>
      <c r="D23" s="198"/>
      <c r="E23" s="199"/>
      <c r="F23" s="200"/>
      <c r="G23" s="199"/>
      <c r="H23" s="200"/>
      <c r="I23" s="199"/>
      <c r="J23" s="200"/>
      <c r="K23" s="199"/>
      <c r="L23" s="200"/>
      <c r="M23" s="199"/>
      <c r="N23" s="200"/>
      <c r="O23" s="199"/>
      <c r="P23" s="200"/>
      <c r="Q23" s="199"/>
      <c r="R23" s="200"/>
      <c r="S23" s="199"/>
      <c r="T23" s="200"/>
      <c r="U23" s="199"/>
      <c r="V23" s="200"/>
      <c r="W23" s="199"/>
      <c r="X23" s="200"/>
      <c r="Y23" s="199"/>
      <c r="Z23" s="200"/>
      <c r="AA23" s="199"/>
      <c r="AB23" s="200"/>
      <c r="AC23" s="199"/>
      <c r="AD23" s="201"/>
      <c r="AE23" s="202"/>
      <c r="AF23" s="203"/>
      <c r="AG23" s="204"/>
    </row>
    <row r="24" spans="1:33" ht="4.5" customHeight="1" x14ac:dyDescent="0.2">
      <c r="A24" s="179"/>
      <c r="B24" s="180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</row>
    <row r="27" spans="1:33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6:AE8"/>
    <mergeCell ref="AF6:AF8"/>
    <mergeCell ref="AG6:AG8"/>
    <mergeCell ref="E7:F7"/>
    <mergeCell ref="G7:H7"/>
    <mergeCell ref="I7:J7"/>
    <mergeCell ref="K7:L7"/>
    <mergeCell ref="M7:N7"/>
    <mergeCell ref="O7:P7"/>
    <mergeCell ref="Q7:R7"/>
    <mergeCell ref="AC6:AD7"/>
    <mergeCell ref="A6:A8"/>
    <mergeCell ref="B6:B8"/>
    <mergeCell ref="C6:C8"/>
    <mergeCell ref="D6:D8"/>
    <mergeCell ref="E6:AB6"/>
    <mergeCell ref="S7:T7"/>
    <mergeCell ref="U7:V7"/>
    <mergeCell ref="W7:X7"/>
    <mergeCell ref="Y7:Z7"/>
    <mergeCell ref="AA7:AB7"/>
    <mergeCell ref="A5:AG5"/>
    <mergeCell ref="A1:AG1"/>
    <mergeCell ref="A2:AG2"/>
    <mergeCell ref="A3:L3"/>
    <mergeCell ref="M3:AG3"/>
    <mergeCell ref="A4:AG4"/>
  </mergeCells>
  <printOptions horizontalCentered="1" verticalCentered="1"/>
  <pageMargins left="0" right="0" top="0.74803149606299213" bottom="0.74803149606299213" header="0.31496062992125984" footer="0.31496062992125984"/>
  <pageSetup scale="63" fitToHeight="0" orientation="landscape" horizontalDpi="4294967294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005</vt:lpstr>
      <vt:lpstr>Hoja2</vt:lpstr>
      <vt:lpstr>018</vt:lpstr>
      <vt:lpstr>MAYO (3)</vt:lpstr>
      <vt:lpstr>021 (2)</vt:lpstr>
      <vt:lpstr>ENERO</vt:lpstr>
      <vt:lpstr>FEBRERO</vt:lpstr>
      <vt:lpstr>MARZO</vt:lpstr>
      <vt:lpstr>ABRIL</vt:lpstr>
      <vt:lpstr>MAYO</vt:lpstr>
      <vt:lpstr>JUNIO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 (2)'!Área_de_impresión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ABRIL!Área_de_impresión</vt:lpstr>
      <vt:lpstr>ENERO!Área_de_impresión</vt:lpstr>
      <vt:lpstr>FEBRERO!Área_de_impresión</vt:lpstr>
      <vt:lpstr>Hoja2!Área_de_impresión</vt:lpstr>
      <vt:lpstr>JUNIO!Área_de_impresión</vt:lpstr>
      <vt:lpstr>MARZO!Área_de_impresión</vt:lpstr>
      <vt:lpstr>MAYO!Área_de_impresión</vt:lpstr>
      <vt:lpstr>'MAYO (3)'!Área_de_impresión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2026-04-14T21:09:35Z</cp:lastPrinted>
  <dcterms:created xsi:type="dcterms:W3CDTF">2022-04-05T23:36:35Z</dcterms:created>
  <dcterms:modified xsi:type="dcterms:W3CDTF">2026-07-28T17:08:57Z</dcterms:modified>
</cp:coreProperties>
</file>