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abril\"/>
    </mc:Choice>
  </mc:AlternateContent>
  <xr:revisionPtr revIDLastSave="0" documentId="8_{E3F28A18-D9DE-4F77-9CF8-0D346718C689}" xr6:coauthVersionLast="47" xr6:coauthVersionMax="47" xr10:uidLastSave="{00000000-0000-0000-0000-000000000000}"/>
  <bookViews>
    <workbookView xWindow="-120" yWindow="-120" windowWidth="29040" windowHeight="15840" firstSheet="9" activeTab="13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024" sheetId="2" state="hidden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036 enero a Diciembre" sheetId="12" r:id="rId10"/>
    <sheet name="Enero" sheetId="24" r:id="rId11"/>
    <sheet name="Febrero" sheetId="25" r:id="rId12"/>
    <sheet name="marzo" sheetId="28" r:id="rId13"/>
    <sheet name="Abril" sheetId="30" r:id="rId14"/>
    <sheet name="Mayo" sheetId="31" r:id="rId15"/>
    <sheet name="Junio" sheetId="32" r:id="rId16"/>
    <sheet name="Hoja1" sheetId="10" state="hidden" r:id="rId17"/>
    <sheet name="responsables" sheetId="9" state="hidden" r:id="rId18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'021'!$A$1:$AH$33</definedName>
    <definedName name="_xlnm.Print_Area" localSheetId="4">'024'!$A$1:$AH$35</definedName>
    <definedName name="_xlnm.Print_Area" localSheetId="5">'032'!$A$1:$AG$31</definedName>
    <definedName name="_xlnm.Print_Area" localSheetId="6">'033'!$A$1:$AH$39</definedName>
    <definedName name="_xlnm.Print_Area" localSheetId="7">'034'!$A$1:$AH$29</definedName>
    <definedName name="_xlnm.Print_Area" localSheetId="8">'036'!$A$1:$AG$33</definedName>
    <definedName name="_xlnm.Print_Area" localSheetId="9">'036 enero a Diciembre'!$A$1:$AG$33</definedName>
    <definedName name="_xlnm.Print_Area" localSheetId="13">Abril!$A$1:$AG$33</definedName>
    <definedName name="_xlnm.Print_Area" localSheetId="10">Enero!$A$1:$AG$33</definedName>
    <definedName name="_xlnm.Print_Area" localSheetId="11">Febrero!$A$1:$AG$33</definedName>
    <definedName name="_xlnm.Print_Area" localSheetId="1">Hoja2!$A$1:$H$20</definedName>
    <definedName name="_xlnm.Print_Area" localSheetId="15">Junio!$A$1:$AG$33</definedName>
    <definedName name="_xlnm.Print_Area" localSheetId="12">marzo!$A$1:$AG$33</definedName>
    <definedName name="_xlnm.Print_Area" localSheetId="14">Mayo!$A$1:$AG$33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2" i="32" l="1"/>
  <c r="AE22" i="32" s="1"/>
  <c r="AF22" i="32" s="1"/>
  <c r="AC22" i="32"/>
  <c r="D22" i="32"/>
  <c r="AD21" i="32"/>
  <c r="AE21" i="32" s="1"/>
  <c r="AF21" i="32" s="1"/>
  <c r="AC21" i="32"/>
  <c r="D21" i="32"/>
  <c r="AD18" i="32"/>
  <c r="AE18" i="32" s="1"/>
  <c r="AF18" i="32" s="1"/>
  <c r="AC18" i="32"/>
  <c r="D18" i="32"/>
  <c r="AD17" i="32"/>
  <c r="AC17" i="32"/>
  <c r="D17" i="32"/>
  <c r="AD16" i="32"/>
  <c r="AE16" i="32" s="1"/>
  <c r="AF16" i="32" s="1"/>
  <c r="AC16" i="32"/>
  <c r="D16" i="32"/>
  <c r="AD13" i="32"/>
  <c r="AE13" i="32" s="1"/>
  <c r="AF13" i="32" s="1"/>
  <c r="AC13" i="32"/>
  <c r="D13" i="32"/>
  <c r="AD12" i="32"/>
  <c r="AE12" i="32" s="1"/>
  <c r="AF12" i="32" s="1"/>
  <c r="AC12" i="32"/>
  <c r="D12" i="32"/>
  <c r="AD22" i="31"/>
  <c r="AE22" i="31" s="1"/>
  <c r="AF22" i="31" s="1"/>
  <c r="AC22" i="31"/>
  <c r="D22" i="31"/>
  <c r="AD21" i="31"/>
  <c r="AE21" i="31" s="1"/>
  <c r="AF21" i="31" s="1"/>
  <c r="AC21" i="31"/>
  <c r="D21" i="31"/>
  <c r="AD18" i="31"/>
  <c r="AE18" i="31" s="1"/>
  <c r="AF18" i="31" s="1"/>
  <c r="AC18" i="31"/>
  <c r="D18" i="31"/>
  <c r="AD17" i="31"/>
  <c r="AC17" i="31"/>
  <c r="D17" i="31"/>
  <c r="AD16" i="31"/>
  <c r="AE16" i="31" s="1"/>
  <c r="AF16" i="31" s="1"/>
  <c r="AC16" i="31"/>
  <c r="D16" i="31"/>
  <c r="AD13" i="31"/>
  <c r="AE13" i="31" s="1"/>
  <c r="AF13" i="31" s="1"/>
  <c r="AC13" i="31"/>
  <c r="D13" i="31"/>
  <c r="AD12" i="31"/>
  <c r="AE12" i="31" s="1"/>
  <c r="AF12" i="31" s="1"/>
  <c r="AC12" i="31"/>
  <c r="D12" i="31"/>
  <c r="AD22" i="30"/>
  <c r="AE22" i="30" s="1"/>
  <c r="AF22" i="30" s="1"/>
  <c r="AC22" i="30"/>
  <c r="D22" i="30"/>
  <c r="AD21" i="30"/>
  <c r="AC21" i="30"/>
  <c r="D21" i="30"/>
  <c r="AD18" i="30"/>
  <c r="AE18" i="30" s="1"/>
  <c r="AF18" i="30" s="1"/>
  <c r="AC18" i="30"/>
  <c r="D18" i="30"/>
  <c r="AD17" i="30"/>
  <c r="AE17" i="30" s="1"/>
  <c r="AF17" i="30" s="1"/>
  <c r="AC17" i="30"/>
  <c r="D17" i="30"/>
  <c r="AF16" i="30"/>
  <c r="AE16" i="30"/>
  <c r="AD16" i="30"/>
  <c r="AC16" i="30"/>
  <c r="D16" i="30"/>
  <c r="AD13" i="30"/>
  <c r="AE13" i="30" s="1"/>
  <c r="AF13" i="30" s="1"/>
  <c r="AC13" i="30"/>
  <c r="D13" i="30"/>
  <c r="AD12" i="30"/>
  <c r="AE12" i="30" s="1"/>
  <c r="AF12" i="30" s="1"/>
  <c r="AC12" i="30"/>
  <c r="D12" i="30"/>
  <c r="AD22" i="28"/>
  <c r="AE22" i="28" s="1"/>
  <c r="AF22" i="28" s="1"/>
  <c r="AC22" i="28"/>
  <c r="D22" i="28"/>
  <c r="AD21" i="28"/>
  <c r="AE21" i="28" s="1"/>
  <c r="AF21" i="28" s="1"/>
  <c r="AC21" i="28"/>
  <c r="D21" i="28"/>
  <c r="AD18" i="28"/>
  <c r="AE18" i="28" s="1"/>
  <c r="AF18" i="28" s="1"/>
  <c r="AC18" i="28"/>
  <c r="D18" i="28"/>
  <c r="AD17" i="28"/>
  <c r="AE17" i="28" s="1"/>
  <c r="AF17" i="28" s="1"/>
  <c r="AC17" i="28"/>
  <c r="D17" i="28"/>
  <c r="AD16" i="28"/>
  <c r="AC16" i="28"/>
  <c r="AE16" i="28" s="1"/>
  <c r="AF16" i="28" s="1"/>
  <c r="D16" i="28"/>
  <c r="AD13" i="28"/>
  <c r="AE13" i="28" s="1"/>
  <c r="AF13" i="28" s="1"/>
  <c r="AC13" i="28"/>
  <c r="D13" i="28"/>
  <c r="AD12" i="28"/>
  <c r="AE12" i="28" s="1"/>
  <c r="AF12" i="28" s="1"/>
  <c r="AC12" i="28"/>
  <c r="D12" i="28"/>
  <c r="AD22" i="25"/>
  <c r="AE22" i="25" s="1"/>
  <c r="AF22" i="25" s="1"/>
  <c r="AC22" i="25"/>
  <c r="D22" i="25"/>
  <c r="AD21" i="25"/>
  <c r="AE21" i="25" s="1"/>
  <c r="AF21" i="25" s="1"/>
  <c r="AC21" i="25"/>
  <c r="D21" i="25"/>
  <c r="AE18" i="25"/>
  <c r="AF18" i="25" s="1"/>
  <c r="AD18" i="25"/>
  <c r="AC18" i="25"/>
  <c r="D18" i="25"/>
  <c r="AD17" i="25"/>
  <c r="AE17" i="25" s="1"/>
  <c r="AF17" i="25" s="1"/>
  <c r="AC17" i="25"/>
  <c r="D17" i="25"/>
  <c r="AD16" i="25"/>
  <c r="AC16" i="25"/>
  <c r="AE16" i="25" s="1"/>
  <c r="AF16" i="25" s="1"/>
  <c r="D16" i="25"/>
  <c r="AD13" i="25"/>
  <c r="AE13" i="25" s="1"/>
  <c r="AF13" i="25" s="1"/>
  <c r="AC13" i="25"/>
  <c r="D13" i="25"/>
  <c r="AD12" i="25"/>
  <c r="AE12" i="25" s="1"/>
  <c r="AF12" i="25" s="1"/>
  <c r="AC12" i="25"/>
  <c r="D12" i="25"/>
  <c r="AD22" i="24"/>
  <c r="AE22" i="24" s="1"/>
  <c r="AF22" i="24" s="1"/>
  <c r="AC22" i="24"/>
  <c r="D22" i="24"/>
  <c r="AD21" i="24"/>
  <c r="AE21" i="24" s="1"/>
  <c r="AF21" i="24" s="1"/>
  <c r="AC21" i="24"/>
  <c r="D21" i="24"/>
  <c r="AD18" i="24"/>
  <c r="AE18" i="24" s="1"/>
  <c r="AF18" i="24" s="1"/>
  <c r="AC18" i="24"/>
  <c r="D18" i="24"/>
  <c r="AD17" i="24"/>
  <c r="AC17" i="24"/>
  <c r="D17" i="24"/>
  <c r="AD16" i="24"/>
  <c r="AC16" i="24"/>
  <c r="D16" i="24"/>
  <c r="AD13" i="24"/>
  <c r="AE13" i="24" s="1"/>
  <c r="AF13" i="24" s="1"/>
  <c r="AC13" i="24"/>
  <c r="D13" i="24"/>
  <c r="AE12" i="24"/>
  <c r="AF12" i="24" s="1"/>
  <c r="AD12" i="24"/>
  <c r="AC12" i="24"/>
  <c r="D12" i="24"/>
  <c r="AE17" i="32" l="1"/>
  <c r="AF17" i="32" s="1"/>
  <c r="AE21" i="30"/>
  <c r="AF21" i="30" s="1"/>
  <c r="AE17" i="31"/>
  <c r="AF17" i="31" s="1"/>
  <c r="AE17" i="24"/>
  <c r="AF17" i="24" s="1"/>
  <c r="AE16" i="24"/>
  <c r="AF16" i="24" s="1"/>
  <c r="AD22" i="12"/>
  <c r="AE22" i="12" s="1"/>
  <c r="AF22" i="12" s="1"/>
  <c r="AC22" i="12"/>
  <c r="D22" i="12"/>
  <c r="AD21" i="12"/>
  <c r="AC21" i="12"/>
  <c r="D21" i="12"/>
  <c r="AD18" i="12"/>
  <c r="AE18" i="12" s="1"/>
  <c r="AF18" i="12" s="1"/>
  <c r="AC18" i="12"/>
  <c r="D18" i="12"/>
  <c r="AD17" i="12"/>
  <c r="AC17" i="12"/>
  <c r="D17" i="12"/>
  <c r="AD16" i="12"/>
  <c r="AE16" i="12" s="1"/>
  <c r="AF16" i="12" s="1"/>
  <c r="AC16" i="12"/>
  <c r="D16" i="12"/>
  <c r="AD13" i="12"/>
  <c r="AE13" i="12" s="1"/>
  <c r="AF13" i="12" s="1"/>
  <c r="AC13" i="12"/>
  <c r="D13" i="12"/>
  <c r="AD12" i="12"/>
  <c r="AC12" i="12"/>
  <c r="D12" i="12"/>
  <c r="AD13" i="4"/>
  <c r="AD18" i="8"/>
  <c r="AE18" i="8" s="1"/>
  <c r="AF18" i="8" s="1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12" i="5"/>
  <c r="AC12" i="5"/>
  <c r="D12" i="5"/>
  <c r="D22" i="5"/>
  <c r="D21" i="5"/>
  <c r="D20" i="5"/>
  <c r="D17" i="5"/>
  <c r="D16" i="5"/>
  <c r="D13" i="5"/>
  <c r="AD22" i="8"/>
  <c r="AC22" i="8"/>
  <c r="AD21" i="8"/>
  <c r="AE21" i="8" s="1"/>
  <c r="AF21" i="8" s="1"/>
  <c r="AC21" i="8"/>
  <c r="AC18" i="8"/>
  <c r="AD17" i="8"/>
  <c r="AC17" i="8"/>
  <c r="AD16" i="8"/>
  <c r="AC16" i="8"/>
  <c r="AD13" i="8"/>
  <c r="AE13" i="8" s="1"/>
  <c r="AF13" i="8" s="1"/>
  <c r="AC13" i="8"/>
  <c r="AD12" i="8"/>
  <c r="AC12" i="8"/>
  <c r="AE21" i="12" l="1"/>
  <c r="AF21" i="12" s="1"/>
  <c r="AE17" i="12"/>
  <c r="AF17" i="12" s="1"/>
  <c r="AE12" i="12"/>
  <c r="AF12" i="12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E27" i="6" s="1"/>
  <c r="AF27" i="6" s="1"/>
  <c r="AC27" i="6"/>
  <c r="AD24" i="6"/>
  <c r="AC24" i="6"/>
  <c r="AD23" i="6"/>
  <c r="AC23" i="6"/>
  <c r="AD22" i="6"/>
  <c r="AC22" i="6"/>
  <c r="AD21" i="6"/>
  <c r="AC21" i="6"/>
  <c r="AD18" i="6"/>
  <c r="AC18" i="6"/>
  <c r="AD17" i="6"/>
  <c r="AE17" i="6" s="1"/>
  <c r="AF17" i="6" s="1"/>
  <c r="AC17" i="6"/>
  <c r="AD16" i="6"/>
  <c r="AC16" i="6"/>
  <c r="AD13" i="6"/>
  <c r="AC13" i="6"/>
  <c r="AD12" i="6"/>
  <c r="AE12" i="6" s="1"/>
  <c r="AF12" i="6" s="1"/>
  <c r="AC12" i="6"/>
  <c r="AE28" i="6" l="1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2" i="5"/>
  <c r="AC22" i="5"/>
  <c r="AD21" i="5"/>
  <c r="AC21" i="5"/>
  <c r="AD20" i="5"/>
  <c r="AC20" i="5"/>
  <c r="AD17" i="5"/>
  <c r="AC17" i="5"/>
  <c r="AD16" i="5"/>
  <c r="AC16" i="5"/>
  <c r="AD13" i="5"/>
  <c r="AC13" i="5"/>
  <c r="AE22" i="5" l="1"/>
  <c r="AF22" i="5" s="1"/>
  <c r="AE21" i="5"/>
  <c r="AF21" i="5" s="1"/>
  <c r="AE20" i="5"/>
  <c r="AF20" i="5" s="1"/>
  <c r="AE17" i="5"/>
  <c r="AF17" i="5" s="1"/>
  <c r="AE16" i="5"/>
  <c r="AF16" i="5" s="1"/>
  <c r="AE13" i="5"/>
  <c r="AF13" i="5" s="1"/>
  <c r="AE12" i="5"/>
  <c r="AF12" i="5" s="1"/>
  <c r="AD20" i="4"/>
  <c r="AC20" i="4"/>
  <c r="AD19" i="4"/>
  <c r="AC19" i="4"/>
  <c r="AD18" i="4"/>
  <c r="AC18" i="4"/>
  <c r="AD15" i="4"/>
  <c r="AC15" i="4"/>
  <c r="AD14" i="4"/>
  <c r="AE14" i="4" s="1"/>
  <c r="AF14" i="4" s="1"/>
  <c r="AC14" i="4"/>
  <c r="AC13" i="4"/>
  <c r="AD12" i="4"/>
  <c r="AE12" i="4" s="1"/>
  <c r="AF12" i="4" s="1"/>
  <c r="AC12" i="4"/>
  <c r="AE20" i="4" l="1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<sst xmlns="http://schemas.openxmlformats.org/spreadsheetml/2006/main" count="1450" uniqueCount="265">
  <si>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</si>
  <si>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</si>
  <si>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</si>
  <si>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</si>
  <si>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</si>
  <si>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</si>
  <si>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</si>
  <si>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</si>
  <si>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</si>
  <si>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</si>
  <si>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</si>
  <si>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</si>
  <si>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</si>
  <si>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</si>
  <si>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</si>
  <si>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</si>
  <si>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</si>
  <si>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</si>
  <si>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</si>
  <si>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</si>
  <si>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</si>
  <si>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</si>
  <si>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</si>
  <si>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</si>
  <si>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</si>
  <si>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</si>
  <si>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</si>
  <si>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</si>
  <si>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</si>
  <si>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</si>
  <si>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</si>
  <si>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</si>
  <si>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</si>
  <si>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</si>
  <si>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</si>
  <si>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</si>
  <si>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</si>
  <si>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</si>
  <si>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</si>
  <si>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</si>
  <si>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</si>
  <si>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</si>
  <si>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</si>
  <si>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</si>
  <si>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</si>
  <si>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</si>
  <si>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</si>
  <si>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</si>
  <si>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</si>
  <si>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</si>
  <si>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</si>
  <si>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</si>
  <si>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</si>
  <si>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</si>
  <si>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</si>
  <si>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</si>
  <si>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</si>
  <si>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</si>
  <si>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</si>
  <si>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</si>
  <si>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</si>
  <si>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</si>
  <si>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</si>
  <si>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</si>
  <si>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</si>
  <si>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</si>
  <si>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</si>
  <si>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</si>
  <si>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</si>
  <si>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</si>
  <si>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</si>
  <si>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</si>
  <si>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</si>
  <si>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</si>
  <si>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</si>
  <si>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</si>
  <si>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</si>
  <si>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</si>
  <si>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</si>
  <si>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</si>
  <si>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</si>
  <si>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</si>
  <si>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</si>
  <si>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</si>
  <si>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</si>
  <si>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</si>
  <si>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</si>
  <si>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</si>
  <si>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</si>
  <si>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</si>
  <si>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</si>
  <si>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</si>
  <si>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</si>
  <si>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</si>
  <si>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</si>
  <si>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</si>
  <si>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</si>
  <si>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</si>
  <si>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</si>
  <si>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</si>
  <si>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</si>
  <si>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</si>
  <si>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</si>
  <si>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</si>
  <si>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</si>
  <si>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</si>
  <si>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</si>
  <si>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</si>
  <si>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</si>
  <si>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DIF MUNICIPAL.</t>
    </r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</si>
  <si>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</si>
  <si>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</si>
  <si>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</si>
  <si>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</si>
  <si>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</si>
  <si>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Apoyos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</si>
  <si>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</si>
  <si>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</si>
  <si>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</si>
  <si>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</si>
  <si>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 xml:space="preserve">Traslados </t>
  </si>
  <si>
    <t>Otorgar consultas médicas, terapias psicológicas y fisioterapias.</t>
  </si>
  <si>
    <t xml:space="preserve">Consultas 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</si>
  <si>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</si>
  <si>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</si>
  <si>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</si>
  <si>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</si>
  <si>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</si>
  <si>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</si>
  <si>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</si>
  <si>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</si>
  <si>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</si>
  <si>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</si>
  <si>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</si>
  <si>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</si>
  <si>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</si>
  <si>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</si>
  <si>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</si>
  <si>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</si>
  <si>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</si>
  <si>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</si>
  <si>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</si>
  <si>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</si>
  <si>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</si>
  <si>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</si>
  <si>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</si>
  <si>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</si>
  <si>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</si>
  <si>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</si>
  <si>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</si>
  <si>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</si>
  <si>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</si>
  <si>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</si>
  <si>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</si>
  <si>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</si>
  <si>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</si>
  <si>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</si>
  <si>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</si>
  <si>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</si>
  <si>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</si>
  <si>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</si>
  <si>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</si>
  <si>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</si>
  <si>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</si>
  <si>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</si>
  <si>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</si>
  <si>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</si>
  <si>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</si>
  <si>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</si>
  <si>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</si>
  <si>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</si>
  <si>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</si>
  <si>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</si>
  <si>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</si>
  <si>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</si>
  <si>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</si>
  <si>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</si>
  <si>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</si>
  <si>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Esmeralda Trevera Pérez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</si>
  <si>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</si>
  <si>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</si>
  <si>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</si>
  <si>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</si>
  <si>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</si>
  <si>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</si>
  <si>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</si>
  <si>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</si>
  <si>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</si>
  <si>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</si>
  <si>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</si>
  <si>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</si>
  <si>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</si>
  <si>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</si>
  <si>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</si>
  <si>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</si>
  <si>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</si>
  <si>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</si>
  <si>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</si>
  <si>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</si>
  <si>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</si>
  <si>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</si>
  <si>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</si>
  <si>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</si>
  <si>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</si>
  <si>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</si>
  <si>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</si>
  <si>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</si>
  <si>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</si>
  <si>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</si>
  <si>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</si>
  <si>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</si>
  <si>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</si>
  <si>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</si>
  <si>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</si>
  <si>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</si>
  <si>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</si>
  <si>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</si>
  <si>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</si>
  <si>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</si>
  <si>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</si>
  <si>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</si>
  <si>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</si>
  <si>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</si>
  <si>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</si>
  <si>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</si>
  <si>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</si>
  <si>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</si>
  <si>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</si>
  <si>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</si>
  <si>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</si>
  <si>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</si>
  <si>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</si>
  <si>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</si>
  <si>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</si>
  <si>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</si>
  <si>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</si>
  <si>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</si>
  <si>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</si>
  <si>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</si>
  <si>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</si>
  <si>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</si>
  <si>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</si>
  <si>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</si>
  <si>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</si>
  <si>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</si>
  <si>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</si>
  <si>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</si>
  <si>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</si>
  <si>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t>Realizar campañas de atención, prevención, y difusión del cuidado de la salud. (carrusel)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</si>
  <si>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</si>
  <si>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</si>
  <si>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t>Brindar apoyos de traslado a unidades médicas.</t>
  </si>
  <si>
    <t>PROGRAMA OPERATIVO ANUAL 2025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</si>
  <si>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004 TESORERÍA/015 CONTRALORÍA.</t>
    </r>
  </si>
  <si>
    <t>Llevar a cabo mecanismos eficientes para la ejecución del gasto.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</si>
  <si>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Andrés Ixtlapale Meneses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</si>
  <si>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 xml:space="preserve">MARZO 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</si>
  <si>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Mtro. Andrés Ixtlapale Meneses</t>
    </r>
  </si>
  <si>
    <t>PROGRAMA OPERATIVO ANUAL 2026</t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</si>
  <si>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Enero a Diciembre 2026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</si>
  <si>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Enero 2026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</si>
  <si>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Febrero  2026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</si>
  <si>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Abril  2026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</si>
  <si>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Mayo  2026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</si>
  <si>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Junio 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</si>
</sst>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5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" fontId="12" fillId="3" borderId="1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1" fontId="5" fillId="0" borderId="11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C07E415-2B3E-4017-8634-2897CE89F5C2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98462940-F7D8-4FA6-9541-70BBFC1C5D14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118A9F1-111B-82BE-9272-2300694A2ED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B0006720-0245-6B40-A093-22D3D149F97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2F8E829B-23F5-076E-08DC-D8700AE6006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68591DF6-EF02-4CF2-82BC-EAECCAC3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3A2860CC-F4F2-41DE-A960-AB77DB24A9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23D0D8E-FA29-464E-8913-E05017335982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1D92C6E5-6395-4CB0-A86F-F754CC1BED7F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12B1CC3-5782-9378-3B53-23164FC9421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90AAF223-0F64-64B5-7451-0211FE82DE4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33917BE8-CE3E-E25E-C850-812F9AF50FD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75F968B-2044-4574-92EB-4685D40E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68728DFA-D507-4A02-B24B-1C10095FCA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14189B2-11BD-4509-BB6E-88E189B5E6BF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41D29C8A-F75C-4D38-A193-CFA12F846F5A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629A974-6C5B-AE61-2C8A-A9EE994D2A6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82A2565-0214-E02E-5A45-F01BB58F1BA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B3BC90A-A72F-501A-45E0-2A93FB75D1B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EC867E32-DB05-4AB1-A1CF-5D98A041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54B94720-5E64-4B41-B5C8-14E6F3C09F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D7CC9CE-21C5-47A9-8B38-E4D6DDE5DC18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F6D2F24-2A64-45C0-BBE5-9EEE3CF0E527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56DAF93-85BC-1CBA-2D33-F4CB65526D36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E93E42E0-D3B1-558F-DDA0-F1996B9AC31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72A1119D-73A2-F28A-9001-CC1D376BC74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0C3AD649-18DA-4462-B090-DE364BCDD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5FAEC719-C1FA-480B-ABB9-8CA9A48B99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B85EEA4-AE20-4EFB-9E11-99FB546B6626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A4F10265-4B86-4A60-84FB-0C7A42B8EA7D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49D0417F-2D2A-EF77-30D5-20B9373D695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4674922C-EEFC-D8BB-F10E-D2F7B09AB6B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6030735-BC55-D3ED-14B3-DD664EFBD76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072591EB-E6E6-4F0D-BC61-7E9864F0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3BDE0330-1357-4C46-94E1-9DA912B8EB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3B2B723-E871-4100-ABB3-FFC8CE766078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3B9FD94-74FD-4AD6-86B4-E9AC61AC4D3F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64100401-CA3C-9E63-5994-097AFA688753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A90DF493-8DB9-E8AB-37E9-AA110CDBB83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53280D2-8FED-C8DA-8CB9-2566BC80588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4646B9E6-E315-4F1A-9446-21B73B05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F12D1D4E-2BD8-448D-B1E5-0969961DC9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24</xdr:row>
      <xdr:rowOff>150020</xdr:rowOff>
    </xdr:from>
    <xdr:to>
      <xdr:col>31</xdr:col>
      <xdr:colOff>419099</xdr:colOff>
      <xdr:row>32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83363" y="9383667"/>
          <a:ext cx="12850765" cy="1262483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Esmeralda Trevera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4868524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B904AF7-4CF0-466F-9328-C3D7977A3EB1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92F41279-AE6B-45D8-AA6D-DD5E1EE7578F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A97B026D-9118-D194-30C7-8182B9FB21D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4A8F09C9-8F25-3444-66EA-C3422CE9431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9BAD136-F63B-A97A-06E1-67007F0581B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4BC0732F-6326-4ADF-8F78-C353059CC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BA130626-5586-4770-8C18-FEF27E3211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3929-607E-4A69-85A8-E0CB5ACD05BD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11" t="s">
        <v>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2" spans="1:35" ht="30" customHeight="1" x14ac:dyDescent="0.2">
      <c r="A2" s="212" t="s">
        <v>49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13" t="s">
        <v>171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5"/>
      <c r="M4" s="216" t="s">
        <v>71</v>
      </c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7"/>
    </row>
    <row r="5" spans="1:35" ht="15.75" customHeight="1" x14ac:dyDescent="0.2">
      <c r="A5" s="218" t="s">
        <v>181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20"/>
    </row>
    <row r="6" spans="1:35" ht="12.75" customHeight="1" x14ac:dyDescent="0.2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</row>
    <row r="7" spans="1:35" s="3" customFormat="1" ht="13.5" customHeight="1" x14ac:dyDescent="0.2">
      <c r="A7" s="200" t="s">
        <v>2</v>
      </c>
      <c r="B7" s="203" t="s">
        <v>3</v>
      </c>
      <c r="C7" s="206" t="s">
        <v>4</v>
      </c>
      <c r="D7" s="206" t="s">
        <v>5</v>
      </c>
      <c r="E7" s="209" t="s">
        <v>6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194" t="s">
        <v>7</v>
      </c>
      <c r="AD7" s="194"/>
      <c r="AE7" s="194" t="s">
        <v>8</v>
      </c>
      <c r="AF7" s="194" t="s">
        <v>9</v>
      </c>
      <c r="AG7" s="195" t="s">
        <v>10</v>
      </c>
    </row>
    <row r="8" spans="1:35" s="3" customFormat="1" ht="15.75" customHeight="1" x14ac:dyDescent="0.2">
      <c r="A8" s="201"/>
      <c r="B8" s="204"/>
      <c r="C8" s="207"/>
      <c r="D8" s="207"/>
      <c r="E8" s="198" t="s">
        <v>11</v>
      </c>
      <c r="F8" s="198"/>
      <c r="G8" s="198" t="s">
        <v>12</v>
      </c>
      <c r="H8" s="198"/>
      <c r="I8" s="198" t="s">
        <v>13</v>
      </c>
      <c r="J8" s="198"/>
      <c r="K8" s="198" t="s">
        <v>14</v>
      </c>
      <c r="L8" s="198"/>
      <c r="M8" s="199" t="s">
        <v>15</v>
      </c>
      <c r="N8" s="198"/>
      <c r="O8" s="198" t="s">
        <v>16</v>
      </c>
      <c r="P8" s="198"/>
      <c r="Q8" s="198" t="s">
        <v>17</v>
      </c>
      <c r="R8" s="198"/>
      <c r="S8" s="198" t="s">
        <v>18</v>
      </c>
      <c r="T8" s="198"/>
      <c r="U8" s="198" t="s">
        <v>19</v>
      </c>
      <c r="V8" s="198"/>
      <c r="W8" s="198" t="s">
        <v>20</v>
      </c>
      <c r="X8" s="198"/>
      <c r="Y8" s="198" t="s">
        <v>21</v>
      </c>
      <c r="Z8" s="198"/>
      <c r="AA8" s="198" t="s">
        <v>22</v>
      </c>
      <c r="AB8" s="198"/>
      <c r="AC8" s="194"/>
      <c r="AD8" s="194"/>
      <c r="AE8" s="194"/>
      <c r="AF8" s="194"/>
      <c r="AG8" s="196"/>
    </row>
    <row r="9" spans="1:35" s="3" customFormat="1" ht="13.5" customHeight="1" x14ac:dyDescent="0.2">
      <c r="A9" s="202"/>
      <c r="B9" s="205"/>
      <c r="C9" s="208"/>
      <c r="D9" s="208"/>
      <c r="E9" s="89" t="s">
        <v>23</v>
      </c>
      <c r="F9" s="90" t="s">
        <v>24</v>
      </c>
      <c r="G9" s="89" t="s">
        <v>23</v>
      </c>
      <c r="H9" s="90" t="s">
        <v>24</v>
      </c>
      <c r="I9" s="89" t="s">
        <v>23</v>
      </c>
      <c r="J9" s="90" t="s">
        <v>24</v>
      </c>
      <c r="K9" s="89" t="s">
        <v>23</v>
      </c>
      <c r="L9" s="91" t="s">
        <v>24</v>
      </c>
      <c r="M9" s="89" t="s">
        <v>23</v>
      </c>
      <c r="N9" s="90" t="s">
        <v>24</v>
      </c>
      <c r="O9" s="89" t="s">
        <v>23</v>
      </c>
      <c r="P9" s="90" t="s">
        <v>24</v>
      </c>
      <c r="Q9" s="89" t="s">
        <v>23</v>
      </c>
      <c r="R9" s="90" t="s">
        <v>24</v>
      </c>
      <c r="S9" s="89" t="s">
        <v>23</v>
      </c>
      <c r="T9" s="90" t="s">
        <v>24</v>
      </c>
      <c r="U9" s="89" t="s">
        <v>23</v>
      </c>
      <c r="V9" s="90" t="s">
        <v>24</v>
      </c>
      <c r="W9" s="89" t="s">
        <v>23</v>
      </c>
      <c r="X9" s="90" t="s">
        <v>24</v>
      </c>
      <c r="Y9" s="89" t="s">
        <v>23</v>
      </c>
      <c r="Z9" s="90" t="s">
        <v>24</v>
      </c>
      <c r="AA9" s="89" t="s">
        <v>23</v>
      </c>
      <c r="AB9" s="90" t="s">
        <v>24</v>
      </c>
      <c r="AC9" s="4" t="s">
        <v>23</v>
      </c>
      <c r="AD9" s="5" t="s">
        <v>24</v>
      </c>
      <c r="AE9" s="194"/>
      <c r="AF9" s="194"/>
      <c r="AG9" s="197"/>
    </row>
    <row r="10" spans="1:35" s="17" customFormat="1" ht="18" customHeight="1" x14ac:dyDescent="0.2">
      <c r="A10" s="56"/>
      <c r="B10" s="57"/>
      <c r="C10" s="58"/>
      <c r="D10" s="59"/>
      <c r="E10" s="60"/>
      <c r="F10" s="92"/>
      <c r="G10" s="60"/>
      <c r="H10" s="92"/>
      <c r="I10" s="62"/>
      <c r="J10" s="92"/>
      <c r="K10" s="62"/>
      <c r="L10" s="92"/>
      <c r="M10" s="62"/>
      <c r="N10" s="92"/>
      <c r="O10" s="62"/>
      <c r="P10" s="92"/>
      <c r="Q10" s="62"/>
      <c r="R10" s="92"/>
      <c r="S10" s="62"/>
      <c r="T10" s="92"/>
      <c r="U10" s="62"/>
      <c r="V10" s="92"/>
      <c r="W10" s="62"/>
      <c r="X10" s="92"/>
      <c r="Y10" s="62"/>
      <c r="Z10" s="92"/>
      <c r="AA10" s="62"/>
      <c r="AB10" s="92"/>
      <c r="AC10" s="62"/>
      <c r="AD10" s="63"/>
      <c r="AE10" s="64"/>
      <c r="AF10" s="15"/>
      <c r="AG10" s="93"/>
    </row>
    <row r="11" spans="1:35" s="17" customFormat="1" ht="36.75" customHeight="1" x14ac:dyDescent="0.2">
      <c r="A11" s="18" t="s">
        <v>25</v>
      </c>
      <c r="B11" s="149" t="s">
        <v>72</v>
      </c>
      <c r="C11" s="68"/>
      <c r="D11" s="69"/>
      <c r="E11" s="94"/>
      <c r="F11" s="95"/>
      <c r="G11" s="94"/>
      <c r="H11" s="95"/>
      <c r="I11" s="94"/>
      <c r="J11" s="95"/>
      <c r="K11" s="94"/>
      <c r="L11" s="95"/>
      <c r="M11" s="94"/>
      <c r="N11" s="95"/>
      <c r="O11" s="94"/>
      <c r="P11" s="95"/>
      <c r="Q11" s="94"/>
      <c r="R11" s="95"/>
      <c r="S11" s="94"/>
      <c r="T11" s="95"/>
      <c r="U11" s="94"/>
      <c r="V11" s="95"/>
      <c r="W11" s="94"/>
      <c r="X11" s="95"/>
      <c r="Y11" s="94"/>
      <c r="Z11" s="95"/>
      <c r="AA11" s="94"/>
      <c r="AB11" s="95"/>
      <c r="AC11" s="71"/>
      <c r="AD11" s="72"/>
      <c r="AE11" s="73"/>
      <c r="AF11" s="96"/>
      <c r="AG11" s="97"/>
    </row>
    <row r="12" spans="1:35" s="17" customFormat="1" ht="25.5" customHeight="1" x14ac:dyDescent="0.2">
      <c r="A12" s="21" t="s">
        <v>27</v>
      </c>
      <c r="B12" s="151" t="s">
        <v>73</v>
      </c>
      <c r="C12" s="68" t="s">
        <v>74</v>
      </c>
      <c r="D12" s="98">
        <f>SUM(E12,G12,I12,K12,M12,O12,Q12,S12,U12,W12,Y12,AA12,)</f>
        <v>5123</v>
      </c>
      <c r="E12" s="71">
        <v>427</v>
      </c>
      <c r="F12" s="95">
        <v>483</v>
      </c>
      <c r="G12" s="71">
        <v>426</v>
      </c>
      <c r="H12" s="95">
        <v>470</v>
      </c>
      <c r="I12" s="71">
        <v>427</v>
      </c>
      <c r="J12" s="95">
        <v>518</v>
      </c>
      <c r="K12" s="71">
        <v>427</v>
      </c>
      <c r="L12" s="95">
        <v>425</v>
      </c>
      <c r="M12" s="71">
        <v>427</v>
      </c>
      <c r="N12" s="95">
        <v>490</v>
      </c>
      <c r="O12" s="71">
        <v>427</v>
      </c>
      <c r="P12" s="95">
        <v>485</v>
      </c>
      <c r="Q12" s="71">
        <v>427</v>
      </c>
      <c r="R12" s="95">
        <v>430</v>
      </c>
      <c r="S12" s="71">
        <v>427</v>
      </c>
      <c r="T12" s="95">
        <v>450</v>
      </c>
      <c r="U12" s="71">
        <v>427</v>
      </c>
      <c r="V12" s="95">
        <v>0</v>
      </c>
      <c r="W12" s="71">
        <v>427</v>
      </c>
      <c r="X12" s="95">
        <v>0</v>
      </c>
      <c r="Y12" s="71">
        <v>427</v>
      </c>
      <c r="Z12" s="95">
        <v>0</v>
      </c>
      <c r="AA12" s="71">
        <v>427</v>
      </c>
      <c r="AB12" s="99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6">
        <f>100%-AE12</f>
        <v>0.26781182900644152</v>
      </c>
      <c r="AG12" s="100"/>
      <c r="AH12" s="101"/>
      <c r="AI12" s="102"/>
    </row>
    <row r="13" spans="1:35" s="17" customFormat="1" ht="38.25" customHeight="1" x14ac:dyDescent="0.2">
      <c r="A13" s="21" t="s">
        <v>30</v>
      </c>
      <c r="B13" s="151" t="s">
        <v>75</v>
      </c>
      <c r="C13" s="68" t="s">
        <v>76</v>
      </c>
      <c r="D13" s="98">
        <f t="shared" ref="D13" si="0">SUM(E13,G13,I13,K13,M13,O13,Q13,S13,U13,W13,Y13,AA13,)</f>
        <v>3440</v>
      </c>
      <c r="E13" s="71">
        <v>288</v>
      </c>
      <c r="F13" s="103">
        <v>278</v>
      </c>
      <c r="G13" s="71">
        <v>286</v>
      </c>
      <c r="H13" s="95">
        <v>320</v>
      </c>
      <c r="I13" s="71">
        <v>289</v>
      </c>
      <c r="J13" s="95">
        <v>244</v>
      </c>
      <c r="K13" s="71">
        <v>287</v>
      </c>
      <c r="L13" s="95">
        <v>284</v>
      </c>
      <c r="M13" s="71">
        <v>286</v>
      </c>
      <c r="N13" s="95">
        <v>270</v>
      </c>
      <c r="O13" s="71">
        <v>286</v>
      </c>
      <c r="P13" s="95">
        <v>280</v>
      </c>
      <c r="Q13" s="71">
        <v>286</v>
      </c>
      <c r="R13" s="95">
        <v>200</v>
      </c>
      <c r="S13" s="71">
        <v>288</v>
      </c>
      <c r="T13" s="95">
        <v>90</v>
      </c>
      <c r="U13" s="71">
        <v>286</v>
      </c>
      <c r="V13" s="95">
        <v>0</v>
      </c>
      <c r="W13" s="71">
        <v>286</v>
      </c>
      <c r="X13" s="95">
        <v>0</v>
      </c>
      <c r="Y13" s="71">
        <v>286</v>
      </c>
      <c r="Z13" s="95">
        <v>0</v>
      </c>
      <c r="AA13" s="71">
        <v>286</v>
      </c>
      <c r="AB13" s="99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6">
        <f t="shared" ref="AF13:AF14" si="3">100%-AE13</f>
        <v>0.42848837209302326</v>
      </c>
      <c r="AG13" s="100"/>
      <c r="AH13" s="101"/>
      <c r="AI13" s="102"/>
    </row>
    <row r="14" spans="1:35" s="17" customFormat="1" ht="25.5" customHeight="1" x14ac:dyDescent="0.2">
      <c r="A14" s="21" t="s">
        <v>77</v>
      </c>
      <c r="B14" s="151" t="s">
        <v>78</v>
      </c>
      <c r="C14" s="68" t="s">
        <v>32</v>
      </c>
      <c r="D14" s="98">
        <v>1794</v>
      </c>
      <c r="E14" s="71">
        <v>150</v>
      </c>
      <c r="F14" s="103">
        <v>120</v>
      </c>
      <c r="G14" s="71">
        <v>149</v>
      </c>
      <c r="H14" s="95">
        <v>130</v>
      </c>
      <c r="I14" s="71">
        <v>150</v>
      </c>
      <c r="J14" s="95">
        <v>118</v>
      </c>
      <c r="K14" s="71">
        <v>149</v>
      </c>
      <c r="L14" s="95">
        <v>120</v>
      </c>
      <c r="M14" s="71">
        <v>150</v>
      </c>
      <c r="N14" s="95">
        <v>140</v>
      </c>
      <c r="O14" s="71">
        <v>149</v>
      </c>
      <c r="P14" s="95">
        <v>130</v>
      </c>
      <c r="Q14" s="71">
        <v>149</v>
      </c>
      <c r="R14" s="95">
        <v>135</v>
      </c>
      <c r="S14" s="71">
        <v>150</v>
      </c>
      <c r="T14" s="95">
        <v>120</v>
      </c>
      <c r="U14" s="71">
        <v>149</v>
      </c>
      <c r="V14" s="95">
        <v>0</v>
      </c>
      <c r="W14" s="71">
        <v>150</v>
      </c>
      <c r="X14" s="95">
        <v>0</v>
      </c>
      <c r="Y14" s="71">
        <v>149</v>
      </c>
      <c r="Z14" s="95">
        <v>0</v>
      </c>
      <c r="AA14" s="71">
        <v>150</v>
      </c>
      <c r="AB14" s="99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6">
        <f t="shared" si="3"/>
        <v>0.435340022296544</v>
      </c>
      <c r="AG14" s="100"/>
      <c r="AH14" s="101"/>
      <c r="AI14" s="102"/>
    </row>
    <row r="15" spans="1:35" s="17" customFormat="1" ht="18" customHeight="1" x14ac:dyDescent="0.2">
      <c r="A15" s="21"/>
      <c r="B15" s="151"/>
      <c r="C15" s="68"/>
      <c r="D15" s="98"/>
      <c r="E15" s="71"/>
      <c r="F15" s="99"/>
      <c r="G15" s="71"/>
      <c r="H15" s="95"/>
      <c r="I15" s="71"/>
      <c r="J15" s="95"/>
      <c r="K15" s="71"/>
      <c r="L15" s="95"/>
      <c r="M15" s="71"/>
      <c r="N15" s="95"/>
      <c r="O15" s="71"/>
      <c r="P15" s="95"/>
      <c r="Q15" s="71"/>
      <c r="R15" s="95"/>
      <c r="S15" s="71"/>
      <c r="T15" s="95"/>
      <c r="U15" s="71"/>
      <c r="V15" s="95"/>
      <c r="W15" s="71"/>
      <c r="X15" s="95"/>
      <c r="Y15" s="71"/>
      <c r="Z15" s="95"/>
      <c r="AA15" s="71"/>
      <c r="AB15" s="99"/>
      <c r="AC15" s="71"/>
      <c r="AD15" s="72"/>
      <c r="AE15" s="73"/>
      <c r="AF15" s="96"/>
      <c r="AG15" s="100"/>
      <c r="AH15" s="101"/>
      <c r="AI15" s="102"/>
    </row>
    <row r="16" spans="1:35" s="17" customFormat="1" ht="30.75" customHeight="1" x14ac:dyDescent="0.2">
      <c r="A16" s="23" t="s">
        <v>33</v>
      </c>
      <c r="B16" s="149" t="s">
        <v>182</v>
      </c>
      <c r="C16" s="68"/>
      <c r="D16" s="98"/>
      <c r="E16" s="71"/>
      <c r="F16" s="99"/>
      <c r="G16" s="71"/>
      <c r="H16" s="95"/>
      <c r="I16" s="71"/>
      <c r="J16" s="95"/>
      <c r="K16" s="71"/>
      <c r="L16" s="95"/>
      <c r="M16" s="71"/>
      <c r="N16" s="95"/>
      <c r="O16" s="71"/>
      <c r="P16" s="95"/>
      <c r="Q16" s="71"/>
      <c r="R16" s="95"/>
      <c r="S16" s="71"/>
      <c r="T16" s="95"/>
      <c r="U16" s="71"/>
      <c r="V16" s="95"/>
      <c r="W16" s="71"/>
      <c r="X16" s="95"/>
      <c r="Y16" s="71"/>
      <c r="Z16" s="95"/>
      <c r="AA16" s="71"/>
      <c r="AB16" s="99"/>
      <c r="AC16" s="71"/>
      <c r="AD16" s="72"/>
      <c r="AE16" s="73"/>
      <c r="AF16" s="96"/>
      <c r="AG16" s="100"/>
      <c r="AH16" s="101"/>
      <c r="AI16" s="102"/>
    </row>
    <row r="17" spans="1:35" s="17" customFormat="1" ht="24" customHeight="1" x14ac:dyDescent="0.2">
      <c r="A17" s="7" t="s">
        <v>35</v>
      </c>
      <c r="B17" s="154" t="s">
        <v>79</v>
      </c>
      <c r="C17" s="68" t="s">
        <v>80</v>
      </c>
      <c r="D17" s="98">
        <f t="shared" ref="D17:D18" si="4">SUM(E17,G17,I17,K17,M17,O17,Q17,S17,U17,W17,Y17,AA17,)</f>
        <v>25</v>
      </c>
      <c r="E17" s="71">
        <v>2</v>
      </c>
      <c r="F17" s="95">
        <v>0</v>
      </c>
      <c r="G17" s="71">
        <v>2</v>
      </c>
      <c r="H17" s="95">
        <v>0</v>
      </c>
      <c r="I17" s="71">
        <v>3</v>
      </c>
      <c r="J17" s="95">
        <v>1</v>
      </c>
      <c r="K17" s="71">
        <v>2</v>
      </c>
      <c r="L17" s="95">
        <v>2</v>
      </c>
      <c r="M17" s="71">
        <v>2</v>
      </c>
      <c r="N17" s="95">
        <v>3</v>
      </c>
      <c r="O17" s="71">
        <v>2</v>
      </c>
      <c r="P17" s="95">
        <v>0</v>
      </c>
      <c r="Q17" s="71">
        <v>2</v>
      </c>
      <c r="R17" s="95">
        <v>0</v>
      </c>
      <c r="S17" s="71">
        <v>2</v>
      </c>
      <c r="T17" s="95">
        <v>0</v>
      </c>
      <c r="U17" s="71">
        <v>2</v>
      </c>
      <c r="V17" s="95">
        <v>0</v>
      </c>
      <c r="W17" s="71">
        <v>2</v>
      </c>
      <c r="X17" s="95">
        <v>0</v>
      </c>
      <c r="Y17" s="71">
        <v>2</v>
      </c>
      <c r="Z17" s="95">
        <v>0</v>
      </c>
      <c r="AA17" s="71">
        <v>2</v>
      </c>
      <c r="AB17" s="99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6">
        <f t="shared" ref="AF17:AF26" si="6">100%-AE17</f>
        <v>0.76</v>
      </c>
      <c r="AG17" s="100"/>
      <c r="AH17" s="101"/>
      <c r="AI17" s="102"/>
    </row>
    <row r="18" spans="1:35" s="17" customFormat="1" ht="19.5" customHeight="1" x14ac:dyDescent="0.2">
      <c r="A18" s="7" t="s">
        <v>38</v>
      </c>
      <c r="B18" s="154" t="s">
        <v>81</v>
      </c>
      <c r="C18" s="68" t="s">
        <v>82</v>
      </c>
      <c r="D18" s="98">
        <f t="shared" si="4"/>
        <v>4</v>
      </c>
      <c r="E18" s="71">
        <v>0</v>
      </c>
      <c r="F18" s="103">
        <v>0</v>
      </c>
      <c r="G18" s="71">
        <v>0</v>
      </c>
      <c r="H18" s="95">
        <v>0</v>
      </c>
      <c r="I18" s="71">
        <v>1</v>
      </c>
      <c r="J18" s="95">
        <v>0</v>
      </c>
      <c r="K18" s="71">
        <v>0</v>
      </c>
      <c r="L18" s="95">
        <v>1</v>
      </c>
      <c r="M18" s="71">
        <v>1</v>
      </c>
      <c r="N18" s="95">
        <v>0</v>
      </c>
      <c r="O18" s="71">
        <v>0</v>
      </c>
      <c r="P18" s="95">
        <v>0</v>
      </c>
      <c r="Q18" s="71">
        <v>0</v>
      </c>
      <c r="R18" s="95">
        <v>1</v>
      </c>
      <c r="S18" s="71">
        <v>0</v>
      </c>
      <c r="T18" s="95">
        <v>0</v>
      </c>
      <c r="U18" s="71">
        <v>1</v>
      </c>
      <c r="V18" s="95">
        <v>0</v>
      </c>
      <c r="W18" s="71">
        <v>0</v>
      </c>
      <c r="X18" s="95">
        <v>0</v>
      </c>
      <c r="Y18" s="71">
        <v>1</v>
      </c>
      <c r="Z18" s="95">
        <v>0</v>
      </c>
      <c r="AA18" s="71">
        <v>0</v>
      </c>
      <c r="AB18" s="99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6">
        <f t="shared" si="6"/>
        <v>0.5</v>
      </c>
      <c r="AG18" s="100"/>
      <c r="AH18" s="101"/>
      <c r="AI18" s="102"/>
    </row>
    <row r="19" spans="1:35" s="17" customFormat="1" ht="18" customHeight="1" x14ac:dyDescent="0.2">
      <c r="A19" s="104"/>
      <c r="B19" s="173"/>
      <c r="C19" s="68"/>
      <c r="D19" s="98"/>
      <c r="E19" s="71"/>
      <c r="F19" s="99"/>
      <c r="G19" s="71"/>
      <c r="H19" s="95"/>
      <c r="I19" s="71"/>
      <c r="J19" s="95"/>
      <c r="K19" s="71"/>
      <c r="L19" s="95"/>
      <c r="M19" s="71"/>
      <c r="N19" s="95"/>
      <c r="O19" s="71"/>
      <c r="P19" s="95"/>
      <c r="Q19" s="71"/>
      <c r="R19" s="95"/>
      <c r="S19" s="71"/>
      <c r="T19" s="95"/>
      <c r="U19" s="71"/>
      <c r="V19" s="95"/>
      <c r="W19" s="71"/>
      <c r="X19" s="95"/>
      <c r="Y19" s="71"/>
      <c r="Z19" s="95"/>
      <c r="AA19" s="71"/>
      <c r="AB19" s="99"/>
      <c r="AC19" s="71"/>
      <c r="AD19" s="72"/>
      <c r="AE19" s="73"/>
      <c r="AF19" s="96"/>
      <c r="AG19" s="100"/>
      <c r="AH19" s="101"/>
      <c r="AI19" s="102"/>
    </row>
    <row r="20" spans="1:35" s="17" customFormat="1" ht="33.75" customHeight="1" x14ac:dyDescent="0.2">
      <c r="A20" s="23" t="s">
        <v>40</v>
      </c>
      <c r="B20" s="159" t="s">
        <v>83</v>
      </c>
      <c r="C20" s="68"/>
      <c r="D20" s="98"/>
      <c r="E20" s="71"/>
      <c r="F20" s="99"/>
      <c r="G20" s="71"/>
      <c r="H20" s="95"/>
      <c r="I20" s="71"/>
      <c r="J20" s="95"/>
      <c r="K20" s="71"/>
      <c r="L20" s="95"/>
      <c r="M20" s="71"/>
      <c r="N20" s="95"/>
      <c r="O20" s="71"/>
      <c r="P20" s="95"/>
      <c r="Q20" s="71"/>
      <c r="R20" s="95"/>
      <c r="S20" s="71"/>
      <c r="T20" s="95"/>
      <c r="U20" s="71"/>
      <c r="V20" s="95"/>
      <c r="W20" s="71"/>
      <c r="X20" s="95"/>
      <c r="Y20" s="71"/>
      <c r="Z20" s="95"/>
      <c r="AA20" s="71"/>
      <c r="AB20" s="99"/>
      <c r="AC20" s="71"/>
      <c r="AD20" s="72"/>
      <c r="AE20" s="73"/>
      <c r="AF20" s="96"/>
      <c r="AG20" s="100"/>
      <c r="AH20" s="101"/>
      <c r="AI20" s="102"/>
    </row>
    <row r="21" spans="1:35" s="17" customFormat="1" ht="24" customHeight="1" x14ac:dyDescent="0.2">
      <c r="A21" s="7" t="s">
        <v>42</v>
      </c>
      <c r="B21" s="154" t="s">
        <v>84</v>
      </c>
      <c r="C21" s="68" t="s">
        <v>85</v>
      </c>
      <c r="D21" s="98">
        <f t="shared" ref="D21:D23" si="7">SUM(E21,G21,I21,K21,M21,O21,Q21,S21,U21,W21,Y21,AA21,)</f>
        <v>2</v>
      </c>
      <c r="E21" s="71">
        <v>0</v>
      </c>
      <c r="F21" s="103">
        <v>0</v>
      </c>
      <c r="G21" s="71">
        <v>0</v>
      </c>
      <c r="H21" s="95">
        <v>0</v>
      </c>
      <c r="I21" s="71">
        <v>0</v>
      </c>
      <c r="J21" s="95">
        <v>0</v>
      </c>
      <c r="K21" s="71">
        <v>0</v>
      </c>
      <c r="L21" s="95">
        <v>0</v>
      </c>
      <c r="M21" s="71">
        <v>1</v>
      </c>
      <c r="N21" s="95">
        <v>0</v>
      </c>
      <c r="O21" s="71">
        <v>0</v>
      </c>
      <c r="P21" s="95">
        <v>0</v>
      </c>
      <c r="Q21" s="71">
        <v>0</v>
      </c>
      <c r="R21" s="95">
        <v>0</v>
      </c>
      <c r="S21" s="71">
        <v>0</v>
      </c>
      <c r="T21" s="95">
        <v>0</v>
      </c>
      <c r="U21" s="71">
        <v>0</v>
      </c>
      <c r="V21" s="95">
        <v>0</v>
      </c>
      <c r="W21" s="71">
        <v>1</v>
      </c>
      <c r="X21" s="95">
        <v>0</v>
      </c>
      <c r="Y21" s="71">
        <v>0</v>
      </c>
      <c r="Z21" s="95">
        <v>0</v>
      </c>
      <c r="AA21" s="71">
        <v>0</v>
      </c>
      <c r="AB21" s="99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6">
        <f t="shared" si="6"/>
        <v>1</v>
      </c>
      <c r="AG21" s="100"/>
      <c r="AH21" s="101"/>
      <c r="AI21" s="102"/>
    </row>
    <row r="22" spans="1:35" s="17" customFormat="1" ht="24.75" customHeight="1" x14ac:dyDescent="0.2">
      <c r="A22" s="7" t="s">
        <v>47</v>
      </c>
      <c r="B22" s="154" t="s">
        <v>86</v>
      </c>
      <c r="C22" s="68" t="s">
        <v>87</v>
      </c>
      <c r="D22" s="98">
        <f t="shared" si="7"/>
        <v>53</v>
      </c>
      <c r="E22" s="71">
        <v>4</v>
      </c>
      <c r="F22" s="95">
        <v>0</v>
      </c>
      <c r="G22" s="71">
        <v>4</v>
      </c>
      <c r="H22" s="95">
        <v>0</v>
      </c>
      <c r="I22" s="71">
        <v>5</v>
      </c>
      <c r="J22" s="95">
        <v>0</v>
      </c>
      <c r="K22" s="71">
        <v>4</v>
      </c>
      <c r="L22" s="95">
        <v>0</v>
      </c>
      <c r="M22" s="71">
        <v>5</v>
      </c>
      <c r="N22" s="95">
        <v>0</v>
      </c>
      <c r="O22" s="71">
        <v>4</v>
      </c>
      <c r="P22" s="95">
        <v>0</v>
      </c>
      <c r="Q22" s="71">
        <v>4</v>
      </c>
      <c r="R22" s="95">
        <v>0</v>
      </c>
      <c r="S22" s="71">
        <v>5</v>
      </c>
      <c r="T22" s="95">
        <v>0</v>
      </c>
      <c r="U22" s="71">
        <v>4</v>
      </c>
      <c r="V22" s="95">
        <v>0</v>
      </c>
      <c r="W22" s="71">
        <v>5</v>
      </c>
      <c r="X22" s="95">
        <v>0</v>
      </c>
      <c r="Y22" s="71">
        <v>4</v>
      </c>
      <c r="Z22" s="95">
        <v>0</v>
      </c>
      <c r="AA22" s="71">
        <v>5</v>
      </c>
      <c r="AB22" s="99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6">
        <f t="shared" si="6"/>
        <v>1</v>
      </c>
      <c r="AG22" s="100"/>
      <c r="AH22" s="101"/>
      <c r="AI22" s="102"/>
    </row>
    <row r="23" spans="1:35" s="17" customFormat="1" ht="19.5" customHeight="1" x14ac:dyDescent="0.2">
      <c r="A23" s="7" t="s">
        <v>88</v>
      </c>
      <c r="B23" s="154" t="s">
        <v>89</v>
      </c>
      <c r="C23" s="68" t="s">
        <v>80</v>
      </c>
      <c r="D23" s="98">
        <f t="shared" si="7"/>
        <v>14</v>
      </c>
      <c r="E23" s="71">
        <v>0</v>
      </c>
      <c r="F23" s="95">
        <v>0</v>
      </c>
      <c r="G23" s="71">
        <v>1</v>
      </c>
      <c r="H23" s="95">
        <v>0</v>
      </c>
      <c r="I23" s="71">
        <v>3</v>
      </c>
      <c r="J23" s="95">
        <v>0</v>
      </c>
      <c r="K23" s="71">
        <v>0</v>
      </c>
      <c r="L23" s="95">
        <v>0</v>
      </c>
      <c r="M23" s="71">
        <v>0</v>
      </c>
      <c r="N23" s="95">
        <v>0</v>
      </c>
      <c r="O23" s="71">
        <v>3</v>
      </c>
      <c r="P23" s="95">
        <v>0</v>
      </c>
      <c r="Q23" s="71">
        <v>1</v>
      </c>
      <c r="R23" s="95">
        <v>0</v>
      </c>
      <c r="S23" s="71">
        <v>2</v>
      </c>
      <c r="T23" s="95">
        <v>0</v>
      </c>
      <c r="U23" s="71">
        <v>3</v>
      </c>
      <c r="V23" s="95">
        <v>0</v>
      </c>
      <c r="W23" s="71">
        <v>1</v>
      </c>
      <c r="X23" s="95">
        <v>0</v>
      </c>
      <c r="Y23" s="71">
        <v>0</v>
      </c>
      <c r="Z23" s="95">
        <v>0</v>
      </c>
      <c r="AA23" s="71">
        <v>0</v>
      </c>
      <c r="AB23" s="99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6">
        <f t="shared" si="6"/>
        <v>1</v>
      </c>
      <c r="AG23" s="100"/>
      <c r="AH23" s="101"/>
      <c r="AI23" s="102"/>
    </row>
    <row r="24" spans="1:35" s="17" customFormat="1" ht="18" customHeight="1" x14ac:dyDescent="0.2">
      <c r="A24" s="7"/>
      <c r="B24" s="154"/>
      <c r="C24" s="68"/>
      <c r="D24" s="105"/>
      <c r="E24" s="71"/>
      <c r="F24" s="95"/>
      <c r="G24" s="71"/>
      <c r="H24" s="95"/>
      <c r="I24" s="71"/>
      <c r="J24" s="95"/>
      <c r="K24" s="71"/>
      <c r="L24" s="95"/>
      <c r="M24" s="71"/>
      <c r="N24" s="95"/>
      <c r="O24" s="71"/>
      <c r="P24" s="95"/>
      <c r="Q24" s="71"/>
      <c r="R24" s="95"/>
      <c r="S24" s="71"/>
      <c r="T24" s="95"/>
      <c r="U24" s="71"/>
      <c r="V24" s="95"/>
      <c r="W24" s="71"/>
      <c r="X24" s="95"/>
      <c r="Y24" s="71"/>
      <c r="Z24" s="95"/>
      <c r="AA24" s="71"/>
      <c r="AB24" s="99"/>
      <c r="AC24" s="71"/>
      <c r="AD24" s="72"/>
      <c r="AE24" s="73"/>
      <c r="AF24" s="96"/>
      <c r="AG24" s="100"/>
      <c r="AH24" s="101"/>
      <c r="AI24" s="102"/>
    </row>
    <row r="25" spans="1:35" s="17" customFormat="1" ht="42.75" customHeight="1" x14ac:dyDescent="0.2">
      <c r="A25" s="106" t="s">
        <v>90</v>
      </c>
      <c r="B25" s="161" t="s">
        <v>91</v>
      </c>
      <c r="C25" s="68"/>
      <c r="D25" s="105"/>
      <c r="E25" s="71"/>
      <c r="F25" s="95"/>
      <c r="G25" s="71"/>
      <c r="H25" s="95"/>
      <c r="I25" s="71"/>
      <c r="J25" s="95"/>
      <c r="K25" s="71"/>
      <c r="L25" s="95"/>
      <c r="M25" s="71"/>
      <c r="N25" s="95"/>
      <c r="O25" s="71"/>
      <c r="P25" s="95"/>
      <c r="Q25" s="71"/>
      <c r="R25" s="95"/>
      <c r="S25" s="71"/>
      <c r="T25" s="95"/>
      <c r="U25" s="71"/>
      <c r="V25" s="95"/>
      <c r="W25" s="71"/>
      <c r="X25" s="95"/>
      <c r="Y25" s="71"/>
      <c r="Z25" s="95"/>
      <c r="AA25" s="71"/>
      <c r="AB25" s="99"/>
      <c r="AC25" s="71"/>
      <c r="AD25" s="72"/>
      <c r="AE25" s="73"/>
      <c r="AF25" s="96"/>
      <c r="AG25" s="100"/>
      <c r="AH25" s="101"/>
      <c r="AI25" s="102"/>
    </row>
    <row r="26" spans="1:35" s="17" customFormat="1" ht="25.5" customHeight="1" x14ac:dyDescent="0.2">
      <c r="A26" s="104" t="s">
        <v>92</v>
      </c>
      <c r="B26" s="154" t="s">
        <v>183</v>
      </c>
      <c r="C26" s="107" t="s">
        <v>80</v>
      </c>
      <c r="D26" s="98">
        <f>SUM(E26,G26,I26,K26,M26,O26,Q26,S26,U26,W26,Y26,AA26,)</f>
        <v>35</v>
      </c>
      <c r="E26" s="71">
        <v>3</v>
      </c>
      <c r="F26" s="95">
        <v>0</v>
      </c>
      <c r="G26" s="71">
        <v>2</v>
      </c>
      <c r="H26" s="95">
        <v>0</v>
      </c>
      <c r="I26" s="71">
        <v>3</v>
      </c>
      <c r="J26" s="95">
        <v>0</v>
      </c>
      <c r="K26" s="71">
        <v>3</v>
      </c>
      <c r="L26" s="95">
        <v>0</v>
      </c>
      <c r="M26" s="71">
        <v>3</v>
      </c>
      <c r="N26" s="95">
        <v>0</v>
      </c>
      <c r="O26" s="71">
        <v>3</v>
      </c>
      <c r="P26" s="95">
        <v>0</v>
      </c>
      <c r="Q26" s="71">
        <v>3</v>
      </c>
      <c r="R26" s="95">
        <v>0</v>
      </c>
      <c r="S26" s="71">
        <v>3</v>
      </c>
      <c r="T26" s="95">
        <v>0</v>
      </c>
      <c r="U26" s="71">
        <v>3</v>
      </c>
      <c r="V26" s="95">
        <v>0</v>
      </c>
      <c r="W26" s="71">
        <v>3</v>
      </c>
      <c r="X26" s="95">
        <v>0</v>
      </c>
      <c r="Y26" s="71">
        <v>3</v>
      </c>
      <c r="Z26" s="95">
        <v>0</v>
      </c>
      <c r="AA26" s="71">
        <v>3</v>
      </c>
      <c r="AB26" s="99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6">
        <f t="shared" si="6"/>
        <v>1</v>
      </c>
      <c r="AG26" s="100"/>
      <c r="AH26" s="101"/>
      <c r="AI26" s="102"/>
    </row>
    <row r="27" spans="1:35" s="17" customFormat="1" ht="18" customHeight="1" x14ac:dyDescent="0.2">
      <c r="A27" s="79"/>
      <c r="B27" s="80"/>
      <c r="C27" s="81"/>
      <c r="D27" s="82"/>
      <c r="E27" s="81"/>
      <c r="F27" s="108"/>
      <c r="G27" s="83"/>
      <c r="H27" s="109"/>
      <c r="I27" s="83"/>
      <c r="J27" s="108"/>
      <c r="K27" s="83"/>
      <c r="L27" s="108"/>
      <c r="M27" s="83"/>
      <c r="N27" s="108"/>
      <c r="O27" s="83"/>
      <c r="P27" s="108"/>
      <c r="Q27" s="83"/>
      <c r="R27" s="108"/>
      <c r="S27" s="83"/>
      <c r="T27" s="108"/>
      <c r="U27" s="83"/>
      <c r="V27" s="108"/>
      <c r="W27" s="83"/>
      <c r="X27" s="108"/>
      <c r="Y27" s="83"/>
      <c r="Z27" s="108"/>
      <c r="AA27" s="83"/>
      <c r="AB27" s="108"/>
      <c r="AC27" s="83"/>
      <c r="AD27" s="85"/>
      <c r="AE27" s="86"/>
      <c r="AF27" s="110"/>
      <c r="AG27" s="111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54AD-25F7-4A7D-A60A-AC6986F13A93}">
  <sheetPr>
    <tabColor rgb="FF00B050"/>
  </sheetPr>
  <dimension ref="A1:AI38"/>
  <sheetViews>
    <sheetView showRuler="0" view="pageBreakPreview" topLeftCell="A16" zoomScaleNormal="100" zoomScaleSheetLayoutView="100" zoomScalePageLayoutView="81" workbookViewId="0">
      <selection activeCell="E24" sqref="E24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11" t="s">
        <v>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2" spans="1:35" ht="24" customHeight="1" x14ac:dyDescent="0.2">
      <c r="A2" s="238" t="s">
        <v>258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0" t="s">
        <v>259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2"/>
      <c r="M4" s="233" t="s">
        <v>253</v>
      </c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4"/>
    </row>
    <row r="5" spans="1:35" ht="15.75" customHeight="1" x14ac:dyDescent="0.2">
      <c r="A5" s="235" t="s">
        <v>257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7"/>
    </row>
    <row r="6" spans="1:35" ht="12.75" customHeight="1" x14ac:dyDescent="0.2">
      <c r="A6" s="227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28"/>
    </row>
    <row r="7" spans="1:35" s="3" customFormat="1" ht="13.5" customHeight="1" x14ac:dyDescent="0.2">
      <c r="A7" s="200" t="s">
        <v>2</v>
      </c>
      <c r="B7" s="203" t="s">
        <v>3</v>
      </c>
      <c r="C7" s="206" t="s">
        <v>4</v>
      </c>
      <c r="D7" s="206" t="s">
        <v>5</v>
      </c>
      <c r="E7" s="209" t="s">
        <v>6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194" t="s">
        <v>7</v>
      </c>
      <c r="AD7" s="194"/>
      <c r="AE7" s="194" t="s">
        <v>8</v>
      </c>
      <c r="AF7" s="194" t="s">
        <v>9</v>
      </c>
      <c r="AG7" s="194" t="s">
        <v>10</v>
      </c>
    </row>
    <row r="8" spans="1:35" s="3" customFormat="1" ht="15.75" customHeight="1" x14ac:dyDescent="0.2">
      <c r="A8" s="201"/>
      <c r="B8" s="204"/>
      <c r="C8" s="207"/>
      <c r="D8" s="207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6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2" t="s">
        <v>20</v>
      </c>
      <c r="X8" s="242"/>
      <c r="Y8" s="242" t="s">
        <v>21</v>
      </c>
      <c r="Z8" s="242"/>
      <c r="AA8" s="224" t="s">
        <v>22</v>
      </c>
      <c r="AB8" s="224"/>
      <c r="AC8" s="194"/>
      <c r="AD8" s="194"/>
      <c r="AE8" s="194"/>
      <c r="AF8" s="194"/>
      <c r="AG8" s="194"/>
    </row>
    <row r="9" spans="1:35" s="3" customFormat="1" ht="13.5" customHeight="1" x14ac:dyDescent="0.2">
      <c r="A9" s="202"/>
      <c r="B9" s="205"/>
      <c r="C9" s="208"/>
      <c r="D9" s="20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4"/>
      <c r="AF9" s="194"/>
      <c r="AG9" s="195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0</v>
      </c>
      <c r="G12" s="68">
        <v>114</v>
      </c>
      <c r="H12" s="70">
        <v>0</v>
      </c>
      <c r="I12" s="71">
        <v>120</v>
      </c>
      <c r="J12" s="70">
        <v>0</v>
      </c>
      <c r="K12" s="71">
        <v>50</v>
      </c>
      <c r="L12" s="70">
        <v>0</v>
      </c>
      <c r="M12" s="71">
        <v>40</v>
      </c>
      <c r="N12" s="70">
        <v>0</v>
      </c>
      <c r="O12" s="71">
        <v>40</v>
      </c>
      <c r="P12" s="70">
        <v>0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0</v>
      </c>
      <c r="AE12" s="73">
        <f>AD12/AC12</f>
        <v>0</v>
      </c>
      <c r="AF12" s="96">
        <f>100%-AE12</f>
        <v>1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0</v>
      </c>
      <c r="G13" s="68">
        <v>2</v>
      </c>
      <c r="H13" s="70">
        <v>0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0</v>
      </c>
      <c r="AE13" s="73">
        <f>AD13/AC13</f>
        <v>0</v>
      </c>
      <c r="AF13" s="96">
        <f>100%-AE13</f>
        <v>1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0</v>
      </c>
      <c r="H16" s="70">
        <v>0</v>
      </c>
      <c r="I16" s="71">
        <v>1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0</v>
      </c>
      <c r="AE16" s="73">
        <f t="shared" ref="AE16:AE22" si="2">AD16/AC16</f>
        <v>0</v>
      </c>
      <c r="AF16" s="96">
        <f t="shared" ref="AF16:AF22" si="3">100%-AE16</f>
        <v>1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0</v>
      </c>
      <c r="G17" s="68">
        <v>120</v>
      </c>
      <c r="H17" s="70">
        <v>0</v>
      </c>
      <c r="I17" s="71">
        <v>150</v>
      </c>
      <c r="J17" s="70">
        <v>0</v>
      </c>
      <c r="K17" s="71">
        <v>150</v>
      </c>
      <c r="L17" s="70">
        <v>0</v>
      </c>
      <c r="M17" s="71">
        <v>160</v>
      </c>
      <c r="N17" s="70">
        <v>0</v>
      </c>
      <c r="O17" s="71">
        <v>120</v>
      </c>
      <c r="P17" s="70">
        <v>0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0</v>
      </c>
      <c r="AE17" s="73">
        <f t="shared" si="2"/>
        <v>0</v>
      </c>
      <c r="AF17" s="96">
        <f t="shared" si="3"/>
        <v>1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0</v>
      </c>
      <c r="G18" s="68">
        <v>2</v>
      </c>
      <c r="H18" s="70">
        <v>0</v>
      </c>
      <c r="I18" s="71">
        <v>2</v>
      </c>
      <c r="J18" s="70">
        <v>0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0</v>
      </c>
      <c r="AE18" s="73">
        <f t="shared" si="2"/>
        <v>0</v>
      </c>
      <c r="AF18" s="96">
        <f t="shared" si="3"/>
        <v>1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0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0</v>
      </c>
      <c r="AE21" s="73">
        <f t="shared" si="2"/>
        <v>0</v>
      </c>
      <c r="AF21" s="96">
        <f t="shared" si="3"/>
        <v>1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78">
        <v>0</v>
      </c>
      <c r="I22" s="71">
        <v>0</v>
      </c>
      <c r="J22" s="78">
        <v>0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0</v>
      </c>
      <c r="AE22" s="73">
        <f t="shared" si="2"/>
        <v>0</v>
      </c>
      <c r="AF22" s="96">
        <f t="shared" si="3"/>
        <v>1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horizontalDpi="300" verticalDpi="300" r:id="rId1"/>
  <headerFooter>
    <oddFooter>&amp;C&amp;P de &amp;N</oddFooter>
  </headerFooter>
  <colBreaks count="1" manualBreakCount="1">
    <brk id="33" max="32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995F-2140-42C3-8C65-62265EADF4A5}">
  <sheetPr>
    <tabColor rgb="FF00B050"/>
  </sheetPr>
  <dimension ref="A1:AI38"/>
  <sheetViews>
    <sheetView showRuler="0" view="pageBreakPreview" topLeftCell="A9" zoomScaleNormal="100" zoomScaleSheetLayoutView="100" zoomScalePageLayoutView="81" workbookViewId="0">
      <selection activeCell="H17" sqref="H17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11" t="s">
        <v>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2" spans="1:35" ht="24" customHeight="1" x14ac:dyDescent="0.2">
      <c r="A2" s="238" t="s">
        <v>258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0" t="s">
        <v>260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2"/>
      <c r="M4" s="233" t="s">
        <v>253</v>
      </c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4"/>
    </row>
    <row r="5" spans="1:35" ht="15.75" customHeight="1" x14ac:dyDescent="0.2">
      <c r="A5" s="235" t="s">
        <v>257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7"/>
    </row>
    <row r="6" spans="1:35" ht="12.75" customHeight="1" x14ac:dyDescent="0.2">
      <c r="A6" s="227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28"/>
    </row>
    <row r="7" spans="1:35" s="3" customFormat="1" ht="13.5" customHeight="1" x14ac:dyDescent="0.2">
      <c r="A7" s="200" t="s">
        <v>2</v>
      </c>
      <c r="B7" s="203" t="s">
        <v>3</v>
      </c>
      <c r="C7" s="206" t="s">
        <v>4</v>
      </c>
      <c r="D7" s="206" t="s">
        <v>5</v>
      </c>
      <c r="E7" s="209" t="s">
        <v>6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194" t="s">
        <v>7</v>
      </c>
      <c r="AD7" s="194"/>
      <c r="AE7" s="194" t="s">
        <v>8</v>
      </c>
      <c r="AF7" s="194" t="s">
        <v>9</v>
      </c>
      <c r="AG7" s="194" t="s">
        <v>10</v>
      </c>
    </row>
    <row r="8" spans="1:35" s="3" customFormat="1" ht="15.75" customHeight="1" x14ac:dyDescent="0.2">
      <c r="A8" s="201"/>
      <c r="B8" s="204"/>
      <c r="C8" s="207"/>
      <c r="D8" s="207"/>
      <c r="E8" s="243" t="s">
        <v>11</v>
      </c>
      <c r="F8" s="243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6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2" t="s">
        <v>20</v>
      </c>
      <c r="X8" s="242"/>
      <c r="Y8" s="242" t="s">
        <v>21</v>
      </c>
      <c r="Z8" s="242"/>
      <c r="AA8" s="224" t="s">
        <v>22</v>
      </c>
      <c r="AB8" s="224"/>
      <c r="AC8" s="194"/>
      <c r="AD8" s="194"/>
      <c r="AE8" s="194"/>
      <c r="AF8" s="194"/>
      <c r="AG8" s="194"/>
    </row>
    <row r="9" spans="1:35" s="3" customFormat="1" ht="13.5" customHeight="1" x14ac:dyDescent="0.2">
      <c r="A9" s="202"/>
      <c r="B9" s="205"/>
      <c r="C9" s="208"/>
      <c r="D9" s="20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4"/>
      <c r="AF9" s="194"/>
      <c r="AG9" s="195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684</v>
      </c>
      <c r="G12" s="68">
        <v>114</v>
      </c>
      <c r="H12" s="70">
        <v>0</v>
      </c>
      <c r="I12" s="71">
        <v>120</v>
      </c>
      <c r="J12" s="70">
        <v>0</v>
      </c>
      <c r="K12" s="71">
        <v>50</v>
      </c>
      <c r="L12" s="70">
        <v>0</v>
      </c>
      <c r="M12" s="71">
        <v>40</v>
      </c>
      <c r="N12" s="70">
        <v>0</v>
      </c>
      <c r="O12" s="71">
        <v>40</v>
      </c>
      <c r="P12" s="70">
        <v>0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684</v>
      </c>
      <c r="AE12" s="73">
        <f>AD12/AC12</f>
        <v>0.51896813353566007</v>
      </c>
      <c r="AF12" s="96">
        <f>100%-AE12</f>
        <v>0.48103186646433993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0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2</v>
      </c>
      <c r="AE13" s="73">
        <f>AD13/AC13</f>
        <v>8.3333333333333329E-2</v>
      </c>
      <c r="AF13" s="96">
        <f>100%-AE13</f>
        <v>0.91666666666666663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1</v>
      </c>
      <c r="F16" s="70">
        <v>1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83</v>
      </c>
      <c r="G17" s="68">
        <v>120</v>
      </c>
      <c r="H17" s="70">
        <v>0</v>
      </c>
      <c r="I17" s="71">
        <v>150</v>
      </c>
      <c r="J17" s="70">
        <v>0</v>
      </c>
      <c r="K17" s="71">
        <v>150</v>
      </c>
      <c r="L17" s="70">
        <v>0</v>
      </c>
      <c r="M17" s="71">
        <v>160</v>
      </c>
      <c r="N17" s="70">
        <v>0</v>
      </c>
      <c r="O17" s="71">
        <v>120</v>
      </c>
      <c r="P17" s="70">
        <v>0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83</v>
      </c>
      <c r="AE17" s="73">
        <f t="shared" si="2"/>
        <v>4.797687861271676E-2</v>
      </c>
      <c r="AF17" s="96">
        <f t="shared" si="3"/>
        <v>0.95202312138728329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0</v>
      </c>
      <c r="I18" s="71">
        <v>2</v>
      </c>
      <c r="J18" s="70">
        <v>0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2</v>
      </c>
      <c r="AE18" s="73">
        <f t="shared" si="2"/>
        <v>7.1428571428571425E-2</v>
      </c>
      <c r="AF18" s="96">
        <f t="shared" si="3"/>
        <v>0.9285714285714286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0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0</v>
      </c>
      <c r="AE21" s="73">
        <f t="shared" si="2"/>
        <v>0</v>
      </c>
      <c r="AF21" s="96">
        <f t="shared" si="3"/>
        <v>1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189">
        <v>0</v>
      </c>
      <c r="I22" s="71">
        <v>0</v>
      </c>
      <c r="J22" s="78">
        <v>0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0</v>
      </c>
      <c r="AE22" s="73">
        <f t="shared" si="2"/>
        <v>0</v>
      </c>
      <c r="AF22" s="96">
        <f t="shared" si="3"/>
        <v>1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r:id="rId1"/>
  <headerFooter>
    <oddFooter>&amp;C&amp;P de &amp;N</oddFooter>
  </headerFooter>
  <colBreaks count="1" manualBreakCount="1">
    <brk id="33" max="32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230C-B2AB-4A28-A124-78BF5BAA7EDC}">
  <sheetPr>
    <tabColor rgb="FF00B050"/>
  </sheetPr>
  <dimension ref="A1:AI38"/>
  <sheetViews>
    <sheetView showRuler="0" view="pageBreakPreview" zoomScaleNormal="100" zoomScaleSheetLayoutView="100" zoomScalePageLayoutView="81" workbookViewId="0">
      <selection activeCell="D18" sqref="D18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11" t="s">
        <v>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2" spans="1:35" ht="24" customHeight="1" x14ac:dyDescent="0.2">
      <c r="A2" s="238" t="s">
        <v>258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0" t="s">
        <v>261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2"/>
      <c r="M4" s="233" t="s">
        <v>253</v>
      </c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4"/>
    </row>
    <row r="5" spans="1:35" ht="15.75" customHeight="1" x14ac:dyDescent="0.2">
      <c r="A5" s="235" t="s">
        <v>257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7"/>
    </row>
    <row r="6" spans="1:35" ht="12.75" customHeight="1" x14ac:dyDescent="0.2">
      <c r="A6" s="227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28"/>
    </row>
    <row r="7" spans="1:35" s="3" customFormat="1" ht="13.5" customHeight="1" x14ac:dyDescent="0.2">
      <c r="A7" s="200" t="s">
        <v>2</v>
      </c>
      <c r="B7" s="203" t="s">
        <v>3</v>
      </c>
      <c r="C7" s="206" t="s">
        <v>4</v>
      </c>
      <c r="D7" s="206" t="s">
        <v>5</v>
      </c>
      <c r="E7" s="209" t="s">
        <v>6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194" t="s">
        <v>7</v>
      </c>
      <c r="AD7" s="194"/>
      <c r="AE7" s="194" t="s">
        <v>8</v>
      </c>
      <c r="AF7" s="194" t="s">
        <v>9</v>
      </c>
      <c r="AG7" s="194" t="s">
        <v>10</v>
      </c>
    </row>
    <row r="8" spans="1:35" s="3" customFormat="1" ht="15.75" customHeight="1" x14ac:dyDescent="0.2">
      <c r="A8" s="201"/>
      <c r="B8" s="204"/>
      <c r="C8" s="207"/>
      <c r="D8" s="207"/>
      <c r="E8" s="224" t="s">
        <v>11</v>
      </c>
      <c r="F8" s="224"/>
      <c r="G8" s="243" t="s">
        <v>12</v>
      </c>
      <c r="H8" s="243"/>
      <c r="I8" s="224" t="s">
        <v>13</v>
      </c>
      <c r="J8" s="224"/>
      <c r="K8" s="224" t="s">
        <v>14</v>
      </c>
      <c r="L8" s="224"/>
      <c r="M8" s="226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2" t="s">
        <v>20</v>
      </c>
      <c r="X8" s="242"/>
      <c r="Y8" s="242" t="s">
        <v>21</v>
      </c>
      <c r="Z8" s="242"/>
      <c r="AA8" s="224" t="s">
        <v>22</v>
      </c>
      <c r="AB8" s="224"/>
      <c r="AC8" s="194"/>
      <c r="AD8" s="194"/>
      <c r="AE8" s="194"/>
      <c r="AF8" s="194"/>
      <c r="AG8" s="194"/>
    </row>
    <row r="9" spans="1:35" s="3" customFormat="1" ht="13.5" customHeight="1" x14ac:dyDescent="0.2">
      <c r="A9" s="202"/>
      <c r="B9" s="205"/>
      <c r="C9" s="208"/>
      <c r="D9" s="20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4"/>
      <c r="AF9" s="194"/>
      <c r="AG9" s="195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684</v>
      </c>
      <c r="G12" s="68">
        <v>114</v>
      </c>
      <c r="H12" s="70">
        <v>105</v>
      </c>
      <c r="I12" s="71">
        <v>120</v>
      </c>
      <c r="J12" s="70">
        <v>0</v>
      </c>
      <c r="K12" s="71">
        <v>50</v>
      </c>
      <c r="L12" s="70">
        <v>0</v>
      </c>
      <c r="M12" s="71">
        <v>40</v>
      </c>
      <c r="N12" s="70">
        <v>0</v>
      </c>
      <c r="O12" s="71">
        <v>40</v>
      </c>
      <c r="P12" s="70">
        <v>0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789</v>
      </c>
      <c r="AE12" s="73">
        <f>AD12/AC12</f>
        <v>0.59863429438543247</v>
      </c>
      <c r="AF12" s="96">
        <f>100%-AE12</f>
        <v>0.40136570561456753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2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4</v>
      </c>
      <c r="AE13" s="73">
        <f>AD13/AC13</f>
        <v>0.16666666666666666</v>
      </c>
      <c r="AF13" s="96">
        <f>100%-AE13</f>
        <v>0.83333333333333337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1</v>
      </c>
      <c r="F16" s="70">
        <v>1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83</v>
      </c>
      <c r="G17" s="68">
        <v>120</v>
      </c>
      <c r="H17" s="70">
        <v>150</v>
      </c>
      <c r="I17" s="71">
        <v>150</v>
      </c>
      <c r="J17" s="70">
        <v>0</v>
      </c>
      <c r="K17" s="71">
        <v>150</v>
      </c>
      <c r="L17" s="70">
        <v>0</v>
      </c>
      <c r="M17" s="71">
        <v>160</v>
      </c>
      <c r="N17" s="70">
        <v>0</v>
      </c>
      <c r="O17" s="71">
        <v>120</v>
      </c>
      <c r="P17" s="70">
        <v>0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233</v>
      </c>
      <c r="AE17" s="73">
        <f t="shared" si="2"/>
        <v>0.13468208092485548</v>
      </c>
      <c r="AF17" s="96">
        <f t="shared" si="3"/>
        <v>0.86531791907514455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0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4</v>
      </c>
      <c r="AE18" s="73">
        <f t="shared" si="2"/>
        <v>0.14285714285714285</v>
      </c>
      <c r="AF18" s="96">
        <f t="shared" si="3"/>
        <v>0.85714285714285721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0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0</v>
      </c>
      <c r="AE21" s="73">
        <f t="shared" si="2"/>
        <v>0</v>
      </c>
      <c r="AF21" s="96">
        <f t="shared" si="3"/>
        <v>1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189">
        <v>2</v>
      </c>
      <c r="I22" s="71">
        <v>0</v>
      </c>
      <c r="J22" s="78">
        <v>0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2</v>
      </c>
      <c r="AE22" s="73">
        <f t="shared" si="2"/>
        <v>0.2857142857142857</v>
      </c>
      <c r="AF22" s="96">
        <f t="shared" si="3"/>
        <v>0.7142857142857143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r:id="rId1"/>
  <headerFooter>
    <oddFooter>&amp;C&amp;P de &amp;N</oddFooter>
  </headerFooter>
  <colBreaks count="1" manualBreakCount="1">
    <brk id="33" max="32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EA4B8-9AD7-407A-AD1F-B4D663530627}">
  <sheetPr>
    <tabColor rgb="FF00B050"/>
  </sheetPr>
  <dimension ref="A1:AI38"/>
  <sheetViews>
    <sheetView showRuler="0" view="pageBreakPreview" topLeftCell="A15" zoomScaleNormal="100" zoomScaleSheetLayoutView="100" zoomScalePageLayoutView="81" workbookViewId="0">
      <selection activeCell="I15" sqref="I15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11" t="s">
        <v>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2" spans="1:35" ht="24" customHeight="1" x14ac:dyDescent="0.2">
      <c r="A2" s="238" t="s">
        <v>258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0" t="s">
        <v>261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2"/>
      <c r="M4" s="233" t="s">
        <v>253</v>
      </c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4"/>
    </row>
    <row r="5" spans="1:35" ht="15.75" customHeight="1" x14ac:dyDescent="0.2">
      <c r="A5" s="235" t="s">
        <v>257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7"/>
    </row>
    <row r="6" spans="1:35" ht="12.75" customHeight="1" x14ac:dyDescent="0.2">
      <c r="A6" s="227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28"/>
    </row>
    <row r="7" spans="1:35" s="3" customFormat="1" ht="13.5" customHeight="1" x14ac:dyDescent="0.2">
      <c r="A7" s="200" t="s">
        <v>2</v>
      </c>
      <c r="B7" s="203" t="s">
        <v>3</v>
      </c>
      <c r="C7" s="206" t="s">
        <v>4</v>
      </c>
      <c r="D7" s="206" t="s">
        <v>5</v>
      </c>
      <c r="E7" s="209" t="s">
        <v>6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194" t="s">
        <v>7</v>
      </c>
      <c r="AD7" s="194"/>
      <c r="AE7" s="194" t="s">
        <v>8</v>
      </c>
      <c r="AF7" s="194" t="s">
        <v>9</v>
      </c>
      <c r="AG7" s="194" t="s">
        <v>10</v>
      </c>
    </row>
    <row r="8" spans="1:35" s="3" customFormat="1" ht="15.75" customHeight="1" x14ac:dyDescent="0.2">
      <c r="A8" s="201"/>
      <c r="B8" s="204"/>
      <c r="C8" s="207"/>
      <c r="D8" s="207"/>
      <c r="E8" s="224" t="s">
        <v>11</v>
      </c>
      <c r="F8" s="224"/>
      <c r="G8" s="244" t="s">
        <v>12</v>
      </c>
      <c r="H8" s="244"/>
      <c r="I8" s="243" t="s">
        <v>13</v>
      </c>
      <c r="J8" s="243"/>
      <c r="K8" s="224" t="s">
        <v>14</v>
      </c>
      <c r="L8" s="224"/>
      <c r="M8" s="226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2" t="s">
        <v>20</v>
      </c>
      <c r="X8" s="242"/>
      <c r="Y8" s="242" t="s">
        <v>21</v>
      </c>
      <c r="Z8" s="242"/>
      <c r="AA8" s="224" t="s">
        <v>22</v>
      </c>
      <c r="AB8" s="224"/>
      <c r="AC8" s="194"/>
      <c r="AD8" s="194"/>
      <c r="AE8" s="194"/>
      <c r="AF8" s="194"/>
      <c r="AG8" s="194"/>
    </row>
    <row r="9" spans="1:35" s="3" customFormat="1" ht="13.5" customHeight="1" x14ac:dyDescent="0.2">
      <c r="A9" s="202"/>
      <c r="B9" s="205"/>
      <c r="C9" s="208"/>
      <c r="D9" s="20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4"/>
      <c r="AF9" s="194"/>
      <c r="AG9" s="195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684</v>
      </c>
      <c r="G12" s="68">
        <v>114</v>
      </c>
      <c r="H12" s="70">
        <v>105</v>
      </c>
      <c r="I12" s="71">
        <v>120</v>
      </c>
      <c r="J12" s="70">
        <v>88</v>
      </c>
      <c r="K12" s="71">
        <v>50</v>
      </c>
      <c r="L12" s="70">
        <v>0</v>
      </c>
      <c r="M12" s="71">
        <v>40</v>
      </c>
      <c r="N12" s="70">
        <v>0</v>
      </c>
      <c r="O12" s="71">
        <v>40</v>
      </c>
      <c r="P12" s="70">
        <v>0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877</v>
      </c>
      <c r="AE12" s="73">
        <f>AD12/AC12</f>
        <v>0.66540212443095603</v>
      </c>
      <c r="AF12" s="96">
        <f>100%-AE12</f>
        <v>0.33459787556904397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6</v>
      </c>
      <c r="AE13" s="73">
        <f>AD13/AC13</f>
        <v>0.25</v>
      </c>
      <c r="AF13" s="96">
        <f>100%-AE13</f>
        <v>0.75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1</v>
      </c>
      <c r="F16" s="70">
        <v>1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83</v>
      </c>
      <c r="G17" s="68">
        <v>120</v>
      </c>
      <c r="H17" s="70">
        <v>150</v>
      </c>
      <c r="I17" s="71">
        <v>150</v>
      </c>
      <c r="J17" s="70">
        <v>174</v>
      </c>
      <c r="K17" s="71">
        <v>150</v>
      </c>
      <c r="L17" s="70">
        <v>0</v>
      </c>
      <c r="M17" s="71">
        <v>160</v>
      </c>
      <c r="N17" s="70">
        <v>0</v>
      </c>
      <c r="O17" s="71">
        <v>120</v>
      </c>
      <c r="P17" s="70">
        <v>0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407</v>
      </c>
      <c r="AE17" s="73">
        <f t="shared" si="2"/>
        <v>0.23526011560693641</v>
      </c>
      <c r="AF17" s="96">
        <f t="shared" si="3"/>
        <v>0.76473988439306362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6</v>
      </c>
      <c r="AE18" s="73">
        <f t="shared" si="2"/>
        <v>0.21428571428571427</v>
      </c>
      <c r="AF18" s="96">
        <f t="shared" si="3"/>
        <v>0.7857142857142857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0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0</v>
      </c>
      <c r="AE21" s="73">
        <f t="shared" si="2"/>
        <v>0</v>
      </c>
      <c r="AF21" s="96">
        <f t="shared" si="3"/>
        <v>1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189">
        <v>2</v>
      </c>
      <c r="I22" s="71">
        <v>0</v>
      </c>
      <c r="J22" s="78">
        <v>5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7</v>
      </c>
      <c r="AE22" s="73">
        <f t="shared" si="2"/>
        <v>1</v>
      </c>
      <c r="AF22" s="96">
        <f t="shared" si="3"/>
        <v>0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r:id="rId1"/>
  <headerFooter>
    <oddFooter>&amp;C&amp;P de &amp;N</oddFooter>
  </headerFooter>
  <colBreaks count="1" manualBreakCount="1">
    <brk id="33" max="32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917A-9B24-476F-87DE-8368CDB4642C}">
  <sheetPr>
    <tabColor rgb="FF00B050"/>
  </sheetPr>
  <dimension ref="A1:AI38"/>
  <sheetViews>
    <sheetView tabSelected="1" showRuler="0" view="pageBreakPreview" zoomScaleNormal="100" zoomScaleSheetLayoutView="100" zoomScalePageLayoutView="81" workbookViewId="0">
      <selection activeCell="L21" sqref="L21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190" customWidth="1"/>
    <col min="7" max="7" width="5.7109375" style="50" customWidth="1"/>
    <col min="8" max="8" width="5.140625" style="190" bestFit="1" customWidth="1"/>
    <col min="9" max="9" width="5.7109375" style="50" customWidth="1"/>
    <col min="10" max="10" width="4.42578125" style="190" customWidth="1"/>
    <col min="11" max="11" width="5.7109375" style="50" customWidth="1"/>
    <col min="12" max="12" width="5.28515625" style="190" bestFit="1" customWidth="1"/>
    <col min="13" max="13" width="5.7109375" style="50" customWidth="1"/>
    <col min="14" max="14" width="4.85546875" style="190" customWidth="1"/>
    <col min="15" max="15" width="5.7109375" style="50" customWidth="1"/>
    <col min="16" max="16" width="4.5703125" style="190" customWidth="1"/>
    <col min="17" max="17" width="5.7109375" style="50" customWidth="1"/>
    <col min="18" max="18" width="5.140625" style="190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190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11" t="s">
        <v>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2" spans="1:35" ht="24" customHeight="1" x14ac:dyDescent="0.2">
      <c r="A2" s="238" t="s">
        <v>258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0" t="s">
        <v>262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2"/>
      <c r="M4" s="233" t="s">
        <v>253</v>
      </c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4"/>
    </row>
    <row r="5" spans="1:35" ht="15.75" customHeight="1" x14ac:dyDescent="0.2">
      <c r="A5" s="235" t="s">
        <v>257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7"/>
    </row>
    <row r="6" spans="1:35" ht="12.75" customHeight="1" x14ac:dyDescent="0.2">
      <c r="A6" s="227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28"/>
    </row>
    <row r="7" spans="1:35" s="3" customFormat="1" ht="13.5" customHeight="1" x14ac:dyDescent="0.2">
      <c r="A7" s="200" t="s">
        <v>2</v>
      </c>
      <c r="B7" s="203" t="s">
        <v>3</v>
      </c>
      <c r="C7" s="206" t="s">
        <v>4</v>
      </c>
      <c r="D7" s="206" t="s">
        <v>5</v>
      </c>
      <c r="E7" s="209" t="s">
        <v>6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194" t="s">
        <v>7</v>
      </c>
      <c r="AD7" s="194"/>
      <c r="AE7" s="194" t="s">
        <v>8</v>
      </c>
      <c r="AF7" s="194" t="s">
        <v>9</v>
      </c>
      <c r="AG7" s="194" t="s">
        <v>10</v>
      </c>
    </row>
    <row r="8" spans="1:35" s="3" customFormat="1" ht="15.75" customHeight="1" x14ac:dyDescent="0.2">
      <c r="A8" s="201"/>
      <c r="B8" s="204"/>
      <c r="C8" s="207"/>
      <c r="D8" s="207"/>
      <c r="E8" s="224" t="s">
        <v>11</v>
      </c>
      <c r="F8" s="224"/>
      <c r="G8" s="244" t="s">
        <v>12</v>
      </c>
      <c r="H8" s="244"/>
      <c r="I8" s="244" t="s">
        <v>13</v>
      </c>
      <c r="J8" s="244"/>
      <c r="K8" s="243" t="s">
        <v>14</v>
      </c>
      <c r="L8" s="243"/>
      <c r="M8" s="226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2" t="s">
        <v>20</v>
      </c>
      <c r="X8" s="242"/>
      <c r="Y8" s="242" t="s">
        <v>21</v>
      </c>
      <c r="Z8" s="242"/>
      <c r="AA8" s="224" t="s">
        <v>22</v>
      </c>
      <c r="AB8" s="224"/>
      <c r="AC8" s="194"/>
      <c r="AD8" s="194"/>
      <c r="AE8" s="194"/>
      <c r="AF8" s="194"/>
      <c r="AG8" s="194"/>
    </row>
    <row r="9" spans="1:35" s="3" customFormat="1" ht="13.5" customHeight="1" x14ac:dyDescent="0.2">
      <c r="A9" s="202"/>
      <c r="B9" s="205"/>
      <c r="C9" s="208"/>
      <c r="D9" s="208"/>
      <c r="E9" s="193" t="s">
        <v>23</v>
      </c>
      <c r="F9" s="192" t="s">
        <v>24</v>
      </c>
      <c r="G9" s="193" t="s">
        <v>23</v>
      </c>
      <c r="H9" s="192" t="s">
        <v>24</v>
      </c>
      <c r="I9" s="193" t="s">
        <v>23</v>
      </c>
      <c r="J9" s="192" t="s">
        <v>24</v>
      </c>
      <c r="K9" s="193" t="s">
        <v>23</v>
      </c>
      <c r="L9" s="6" t="s">
        <v>24</v>
      </c>
      <c r="M9" s="193" t="s">
        <v>23</v>
      </c>
      <c r="N9" s="192" t="s">
        <v>24</v>
      </c>
      <c r="O9" s="193" t="s">
        <v>23</v>
      </c>
      <c r="P9" s="192" t="s">
        <v>24</v>
      </c>
      <c r="Q9" s="193" t="s">
        <v>23</v>
      </c>
      <c r="R9" s="192" t="s">
        <v>24</v>
      </c>
      <c r="S9" s="193" t="s">
        <v>23</v>
      </c>
      <c r="T9" s="192" t="s">
        <v>24</v>
      </c>
      <c r="U9" s="193" t="s">
        <v>23</v>
      </c>
      <c r="V9" s="192" t="s">
        <v>24</v>
      </c>
      <c r="W9" s="193" t="s">
        <v>23</v>
      </c>
      <c r="X9" s="192" t="s">
        <v>24</v>
      </c>
      <c r="Y9" s="193" t="s">
        <v>23</v>
      </c>
      <c r="Z9" s="192" t="s">
        <v>24</v>
      </c>
      <c r="AA9" s="193" t="s">
        <v>23</v>
      </c>
      <c r="AB9" s="192" t="s">
        <v>24</v>
      </c>
      <c r="AC9" s="193" t="s">
        <v>23</v>
      </c>
      <c r="AD9" s="192" t="s">
        <v>24</v>
      </c>
      <c r="AE9" s="194"/>
      <c r="AF9" s="194"/>
      <c r="AG9" s="195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684</v>
      </c>
      <c r="G12" s="68">
        <v>114</v>
      </c>
      <c r="H12" s="70">
        <v>105</v>
      </c>
      <c r="I12" s="71">
        <v>120</v>
      </c>
      <c r="J12" s="70">
        <v>88</v>
      </c>
      <c r="K12" s="71">
        <v>50</v>
      </c>
      <c r="L12" s="70">
        <v>40</v>
      </c>
      <c r="M12" s="71">
        <v>40</v>
      </c>
      <c r="N12" s="70">
        <v>0</v>
      </c>
      <c r="O12" s="71">
        <v>40</v>
      </c>
      <c r="P12" s="70">
        <v>0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917</v>
      </c>
      <c r="AE12" s="73">
        <f>AD12/AC12</f>
        <v>0.69575113808801214</v>
      </c>
      <c r="AF12" s="96">
        <f>100%-AE12</f>
        <v>0.30424886191198786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8</v>
      </c>
      <c r="AE13" s="73">
        <f>AD13/AC13</f>
        <v>0.33333333333333331</v>
      </c>
      <c r="AF13" s="96">
        <f>100%-AE13</f>
        <v>0.66666666666666674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1</v>
      </c>
      <c r="F16" s="70">
        <v>1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83</v>
      </c>
      <c r="G17" s="68">
        <v>120</v>
      </c>
      <c r="H17" s="70">
        <v>150</v>
      </c>
      <c r="I17" s="71">
        <v>150</v>
      </c>
      <c r="J17" s="70">
        <v>174</v>
      </c>
      <c r="K17" s="71">
        <v>150</v>
      </c>
      <c r="L17" s="70">
        <v>144</v>
      </c>
      <c r="M17" s="71">
        <v>160</v>
      </c>
      <c r="N17" s="70">
        <v>0</v>
      </c>
      <c r="O17" s="71">
        <v>120</v>
      </c>
      <c r="P17" s="70">
        <v>0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551</v>
      </c>
      <c r="AE17" s="73">
        <f t="shared" si="2"/>
        <v>0.31849710982658958</v>
      </c>
      <c r="AF17" s="96">
        <f t="shared" si="3"/>
        <v>0.68150289017341037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3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9</v>
      </c>
      <c r="AE18" s="73">
        <f t="shared" si="2"/>
        <v>0.32142857142857145</v>
      </c>
      <c r="AF18" s="96">
        <f t="shared" si="3"/>
        <v>0.6785714285714286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3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3</v>
      </c>
      <c r="AE21" s="73">
        <f t="shared" si="2"/>
        <v>0.25</v>
      </c>
      <c r="AF21" s="96">
        <f t="shared" si="3"/>
        <v>0.75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189">
        <v>2</v>
      </c>
      <c r="I22" s="71">
        <v>0</v>
      </c>
      <c r="J22" s="78">
        <v>5</v>
      </c>
      <c r="K22" s="71">
        <v>0</v>
      </c>
      <c r="L22" s="78">
        <v>1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8</v>
      </c>
      <c r="AE22" s="73">
        <f t="shared" si="2"/>
        <v>1.1428571428571428</v>
      </c>
      <c r="AF22" s="96">
        <f t="shared" si="3"/>
        <v>-0.14285714285714279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191"/>
      <c r="V28" s="191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r:id="rId1"/>
  <headerFooter>
    <oddFooter>&amp;C&amp;P de &amp;N</oddFooter>
  </headerFooter>
  <colBreaks count="1" manualBreakCount="1">
    <brk id="33" max="32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6D308-45FA-40D4-881C-478C85D29CDD}">
  <sheetPr>
    <tabColor rgb="FF00B050"/>
  </sheetPr>
  <dimension ref="A1:AI38"/>
  <sheetViews>
    <sheetView showRuler="0" view="pageBreakPreview" topLeftCell="A8" zoomScaleNormal="100" zoomScaleSheetLayoutView="100" zoomScalePageLayoutView="81" workbookViewId="0">
      <selection activeCell="N20" sqref="N20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190" customWidth="1"/>
    <col min="7" max="7" width="5.7109375" style="50" customWidth="1"/>
    <col min="8" max="8" width="5.140625" style="190" bestFit="1" customWidth="1"/>
    <col min="9" max="9" width="5.7109375" style="50" customWidth="1"/>
    <col min="10" max="10" width="4.42578125" style="190" customWidth="1"/>
    <col min="11" max="11" width="5.7109375" style="50" customWidth="1"/>
    <col min="12" max="12" width="5.28515625" style="190" bestFit="1" customWidth="1"/>
    <col min="13" max="13" width="5.7109375" style="50" customWidth="1"/>
    <col min="14" max="14" width="4.85546875" style="190" customWidth="1"/>
    <col min="15" max="15" width="5.7109375" style="50" customWidth="1"/>
    <col min="16" max="16" width="4.5703125" style="190" customWidth="1"/>
    <col min="17" max="17" width="5.7109375" style="50" customWidth="1"/>
    <col min="18" max="18" width="5.140625" style="190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190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11" t="s">
        <v>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2" spans="1:35" ht="24" customHeight="1" x14ac:dyDescent="0.2">
      <c r="A2" s="238" t="s">
        <v>258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0" t="s">
        <v>263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2"/>
      <c r="M4" s="233" t="s">
        <v>253</v>
      </c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4"/>
    </row>
    <row r="5" spans="1:35" ht="15.75" customHeight="1" x14ac:dyDescent="0.2">
      <c r="A5" s="235" t="s">
        <v>257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7"/>
    </row>
    <row r="6" spans="1:35" ht="12.75" customHeight="1" x14ac:dyDescent="0.2">
      <c r="A6" s="227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28"/>
    </row>
    <row r="7" spans="1:35" s="3" customFormat="1" ht="13.5" customHeight="1" x14ac:dyDescent="0.2">
      <c r="A7" s="200" t="s">
        <v>2</v>
      </c>
      <c r="B7" s="203" t="s">
        <v>3</v>
      </c>
      <c r="C7" s="206" t="s">
        <v>4</v>
      </c>
      <c r="D7" s="206" t="s">
        <v>5</v>
      </c>
      <c r="E7" s="209" t="s">
        <v>6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194" t="s">
        <v>7</v>
      </c>
      <c r="AD7" s="194"/>
      <c r="AE7" s="194" t="s">
        <v>8</v>
      </c>
      <c r="AF7" s="194" t="s">
        <v>9</v>
      </c>
      <c r="AG7" s="194" t="s">
        <v>10</v>
      </c>
    </row>
    <row r="8" spans="1:35" s="3" customFormat="1" ht="15.75" customHeight="1" x14ac:dyDescent="0.2">
      <c r="A8" s="201"/>
      <c r="B8" s="204"/>
      <c r="C8" s="207"/>
      <c r="D8" s="207"/>
      <c r="E8" s="224" t="s">
        <v>11</v>
      </c>
      <c r="F8" s="224"/>
      <c r="G8" s="244" t="s">
        <v>12</v>
      </c>
      <c r="H8" s="244"/>
      <c r="I8" s="244" t="s">
        <v>13</v>
      </c>
      <c r="J8" s="244"/>
      <c r="K8" s="244" t="s">
        <v>14</v>
      </c>
      <c r="L8" s="244"/>
      <c r="M8" s="245" t="s">
        <v>15</v>
      </c>
      <c r="N8" s="243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2" t="s">
        <v>20</v>
      </c>
      <c r="X8" s="242"/>
      <c r="Y8" s="242" t="s">
        <v>21</v>
      </c>
      <c r="Z8" s="242"/>
      <c r="AA8" s="224" t="s">
        <v>22</v>
      </c>
      <c r="AB8" s="224"/>
      <c r="AC8" s="194"/>
      <c r="AD8" s="194"/>
      <c r="AE8" s="194"/>
      <c r="AF8" s="194"/>
      <c r="AG8" s="194"/>
    </row>
    <row r="9" spans="1:35" s="3" customFormat="1" ht="13.5" customHeight="1" x14ac:dyDescent="0.2">
      <c r="A9" s="202"/>
      <c r="B9" s="205"/>
      <c r="C9" s="208"/>
      <c r="D9" s="208"/>
      <c r="E9" s="193" t="s">
        <v>23</v>
      </c>
      <c r="F9" s="192" t="s">
        <v>24</v>
      </c>
      <c r="G9" s="193" t="s">
        <v>23</v>
      </c>
      <c r="H9" s="192" t="s">
        <v>24</v>
      </c>
      <c r="I9" s="193" t="s">
        <v>23</v>
      </c>
      <c r="J9" s="192" t="s">
        <v>24</v>
      </c>
      <c r="K9" s="193" t="s">
        <v>23</v>
      </c>
      <c r="L9" s="6" t="s">
        <v>24</v>
      </c>
      <c r="M9" s="193" t="s">
        <v>23</v>
      </c>
      <c r="N9" s="192" t="s">
        <v>24</v>
      </c>
      <c r="O9" s="193" t="s">
        <v>23</v>
      </c>
      <c r="P9" s="192" t="s">
        <v>24</v>
      </c>
      <c r="Q9" s="193" t="s">
        <v>23</v>
      </c>
      <c r="R9" s="192" t="s">
        <v>24</v>
      </c>
      <c r="S9" s="193" t="s">
        <v>23</v>
      </c>
      <c r="T9" s="192" t="s">
        <v>24</v>
      </c>
      <c r="U9" s="193" t="s">
        <v>23</v>
      </c>
      <c r="V9" s="192" t="s">
        <v>24</v>
      </c>
      <c r="W9" s="193" t="s">
        <v>23</v>
      </c>
      <c r="X9" s="192" t="s">
        <v>24</v>
      </c>
      <c r="Y9" s="193" t="s">
        <v>23</v>
      </c>
      <c r="Z9" s="192" t="s">
        <v>24</v>
      </c>
      <c r="AA9" s="193" t="s">
        <v>23</v>
      </c>
      <c r="AB9" s="192" t="s">
        <v>24</v>
      </c>
      <c r="AC9" s="193" t="s">
        <v>23</v>
      </c>
      <c r="AD9" s="192" t="s">
        <v>24</v>
      </c>
      <c r="AE9" s="194"/>
      <c r="AF9" s="194"/>
      <c r="AG9" s="195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684</v>
      </c>
      <c r="G12" s="68">
        <v>114</v>
      </c>
      <c r="H12" s="70">
        <v>105</v>
      </c>
      <c r="I12" s="71">
        <v>120</v>
      </c>
      <c r="J12" s="70">
        <v>88</v>
      </c>
      <c r="K12" s="71">
        <v>50</v>
      </c>
      <c r="L12" s="70">
        <v>40</v>
      </c>
      <c r="M12" s="71">
        <v>40</v>
      </c>
      <c r="N12" s="70">
        <v>42</v>
      </c>
      <c r="O12" s="71">
        <v>40</v>
      </c>
      <c r="P12" s="70">
        <v>0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959</v>
      </c>
      <c r="AE12" s="73">
        <f>AD12/AC12</f>
        <v>0.72761760242792106</v>
      </c>
      <c r="AF12" s="96">
        <f>100%-AE12</f>
        <v>0.27238239757207894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10</v>
      </c>
      <c r="AE13" s="73">
        <f>AD13/AC13</f>
        <v>0.41666666666666669</v>
      </c>
      <c r="AF13" s="96">
        <f>100%-AE13</f>
        <v>0.58333333333333326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1</v>
      </c>
      <c r="F16" s="70">
        <v>1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83</v>
      </c>
      <c r="G17" s="68">
        <v>120</v>
      </c>
      <c r="H17" s="70">
        <v>150</v>
      </c>
      <c r="I17" s="71">
        <v>150</v>
      </c>
      <c r="J17" s="70">
        <v>174</v>
      </c>
      <c r="K17" s="71">
        <v>150</v>
      </c>
      <c r="L17" s="70">
        <v>144</v>
      </c>
      <c r="M17" s="71">
        <v>160</v>
      </c>
      <c r="N17" s="70">
        <v>177</v>
      </c>
      <c r="O17" s="71">
        <v>120</v>
      </c>
      <c r="P17" s="70">
        <v>0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728</v>
      </c>
      <c r="AE17" s="73">
        <f t="shared" si="2"/>
        <v>0.42080924855491331</v>
      </c>
      <c r="AF17" s="96">
        <f t="shared" si="3"/>
        <v>0.57919075144508669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3</v>
      </c>
      <c r="M18" s="71">
        <v>3</v>
      </c>
      <c r="N18" s="70">
        <v>2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11</v>
      </c>
      <c r="AE18" s="73">
        <f t="shared" si="2"/>
        <v>0.39285714285714285</v>
      </c>
      <c r="AF18" s="96">
        <f t="shared" si="3"/>
        <v>0.60714285714285721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3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3</v>
      </c>
      <c r="AE21" s="73">
        <f t="shared" si="2"/>
        <v>0.25</v>
      </c>
      <c r="AF21" s="96">
        <f t="shared" si="3"/>
        <v>0.75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189">
        <v>2</v>
      </c>
      <c r="I22" s="71">
        <v>0</v>
      </c>
      <c r="J22" s="78">
        <v>5</v>
      </c>
      <c r="K22" s="71">
        <v>0</v>
      </c>
      <c r="L22" s="78">
        <v>1</v>
      </c>
      <c r="M22" s="71">
        <v>1</v>
      </c>
      <c r="N22" s="78">
        <v>2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10</v>
      </c>
      <c r="AE22" s="73">
        <f t="shared" si="2"/>
        <v>1.4285714285714286</v>
      </c>
      <c r="AF22" s="96">
        <f t="shared" si="3"/>
        <v>-0.4285714285714286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191"/>
      <c r="V28" s="191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r:id="rId1"/>
  <headerFooter>
    <oddFooter>&amp;C&amp;P de &amp;N</oddFooter>
  </headerFooter>
  <colBreaks count="1" manualBreakCount="1">
    <brk id="33" max="32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2081-BDD2-46EA-A93F-4600AD8E4621}">
  <sheetPr>
    <tabColor rgb="FF00B050"/>
  </sheetPr>
  <dimension ref="A1:AI38"/>
  <sheetViews>
    <sheetView showRuler="0" view="pageBreakPreview" zoomScaleNormal="100" zoomScaleSheetLayoutView="100" zoomScalePageLayoutView="81" workbookViewId="0">
      <selection activeCell="M4" sqref="M4:AG4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190" customWidth="1"/>
    <col min="7" max="7" width="5.7109375" style="50" customWidth="1"/>
    <col min="8" max="8" width="5.140625" style="190" bestFit="1" customWidth="1"/>
    <col min="9" max="9" width="5.7109375" style="50" customWidth="1"/>
    <col min="10" max="10" width="4.42578125" style="190" customWidth="1"/>
    <col min="11" max="11" width="5.7109375" style="50" customWidth="1"/>
    <col min="12" max="12" width="5.28515625" style="190" bestFit="1" customWidth="1"/>
    <col min="13" max="13" width="5.7109375" style="50" customWidth="1"/>
    <col min="14" max="14" width="4.85546875" style="190" customWidth="1"/>
    <col min="15" max="15" width="5.7109375" style="50" customWidth="1"/>
    <col min="16" max="16" width="4.5703125" style="190" customWidth="1"/>
    <col min="17" max="17" width="5.7109375" style="50" customWidth="1"/>
    <col min="18" max="18" width="5.140625" style="190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190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11" t="s">
        <v>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2" spans="1:35" ht="24" customHeight="1" x14ac:dyDescent="0.2">
      <c r="A2" s="238" t="s">
        <v>258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0" t="s">
        <v>264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2"/>
      <c r="M4" s="233" t="s">
        <v>253</v>
      </c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4"/>
    </row>
    <row r="5" spans="1:35" ht="15.75" customHeight="1" x14ac:dyDescent="0.2">
      <c r="A5" s="235" t="s">
        <v>257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7"/>
    </row>
    <row r="6" spans="1:35" ht="12.75" customHeight="1" x14ac:dyDescent="0.2">
      <c r="A6" s="227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28"/>
    </row>
    <row r="7" spans="1:35" s="3" customFormat="1" ht="13.5" customHeight="1" x14ac:dyDescent="0.2">
      <c r="A7" s="200" t="s">
        <v>2</v>
      </c>
      <c r="B7" s="203" t="s">
        <v>3</v>
      </c>
      <c r="C7" s="206" t="s">
        <v>4</v>
      </c>
      <c r="D7" s="206" t="s">
        <v>5</v>
      </c>
      <c r="E7" s="209" t="s">
        <v>6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194" t="s">
        <v>7</v>
      </c>
      <c r="AD7" s="194"/>
      <c r="AE7" s="194" t="s">
        <v>8</v>
      </c>
      <c r="AF7" s="194" t="s">
        <v>9</v>
      </c>
      <c r="AG7" s="194" t="s">
        <v>10</v>
      </c>
    </row>
    <row r="8" spans="1:35" s="3" customFormat="1" ht="15.75" customHeight="1" x14ac:dyDescent="0.2">
      <c r="A8" s="201"/>
      <c r="B8" s="204"/>
      <c r="C8" s="207"/>
      <c r="D8" s="207"/>
      <c r="E8" s="224" t="s">
        <v>11</v>
      </c>
      <c r="F8" s="224"/>
      <c r="G8" s="244" t="s">
        <v>12</v>
      </c>
      <c r="H8" s="244"/>
      <c r="I8" s="244" t="s">
        <v>13</v>
      </c>
      <c r="J8" s="244"/>
      <c r="K8" s="244" t="s">
        <v>14</v>
      </c>
      <c r="L8" s="244"/>
      <c r="M8" s="246" t="s">
        <v>15</v>
      </c>
      <c r="N8" s="244"/>
      <c r="O8" s="243" t="s">
        <v>16</v>
      </c>
      <c r="P8" s="243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2" t="s">
        <v>20</v>
      </c>
      <c r="X8" s="242"/>
      <c r="Y8" s="242" t="s">
        <v>21</v>
      </c>
      <c r="Z8" s="242"/>
      <c r="AA8" s="224" t="s">
        <v>22</v>
      </c>
      <c r="AB8" s="224"/>
      <c r="AC8" s="194"/>
      <c r="AD8" s="194"/>
      <c r="AE8" s="194"/>
      <c r="AF8" s="194"/>
      <c r="AG8" s="194"/>
    </row>
    <row r="9" spans="1:35" s="3" customFormat="1" ht="13.5" customHeight="1" x14ac:dyDescent="0.2">
      <c r="A9" s="202"/>
      <c r="B9" s="205"/>
      <c r="C9" s="208"/>
      <c r="D9" s="208"/>
      <c r="E9" s="193" t="s">
        <v>23</v>
      </c>
      <c r="F9" s="192" t="s">
        <v>24</v>
      </c>
      <c r="G9" s="193" t="s">
        <v>23</v>
      </c>
      <c r="H9" s="192" t="s">
        <v>24</v>
      </c>
      <c r="I9" s="193" t="s">
        <v>23</v>
      </c>
      <c r="J9" s="192" t="s">
        <v>24</v>
      </c>
      <c r="K9" s="193" t="s">
        <v>23</v>
      </c>
      <c r="L9" s="6" t="s">
        <v>24</v>
      </c>
      <c r="M9" s="193" t="s">
        <v>23</v>
      </c>
      <c r="N9" s="192" t="s">
        <v>24</v>
      </c>
      <c r="O9" s="193" t="s">
        <v>23</v>
      </c>
      <c r="P9" s="192" t="s">
        <v>24</v>
      </c>
      <c r="Q9" s="193" t="s">
        <v>23</v>
      </c>
      <c r="R9" s="192" t="s">
        <v>24</v>
      </c>
      <c r="S9" s="193" t="s">
        <v>23</v>
      </c>
      <c r="T9" s="192" t="s">
        <v>24</v>
      </c>
      <c r="U9" s="193" t="s">
        <v>23</v>
      </c>
      <c r="V9" s="192" t="s">
        <v>24</v>
      </c>
      <c r="W9" s="193" t="s">
        <v>23</v>
      </c>
      <c r="X9" s="192" t="s">
        <v>24</v>
      </c>
      <c r="Y9" s="193" t="s">
        <v>23</v>
      </c>
      <c r="Z9" s="192" t="s">
        <v>24</v>
      </c>
      <c r="AA9" s="193" t="s">
        <v>23</v>
      </c>
      <c r="AB9" s="192" t="s">
        <v>24</v>
      </c>
      <c r="AC9" s="193" t="s">
        <v>23</v>
      </c>
      <c r="AD9" s="192" t="s">
        <v>24</v>
      </c>
      <c r="AE9" s="194"/>
      <c r="AF9" s="194"/>
      <c r="AG9" s="195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684</v>
      </c>
      <c r="G12" s="68">
        <v>114</v>
      </c>
      <c r="H12" s="70">
        <v>105</v>
      </c>
      <c r="I12" s="71">
        <v>120</v>
      </c>
      <c r="J12" s="70">
        <v>88</v>
      </c>
      <c r="K12" s="71">
        <v>50</v>
      </c>
      <c r="L12" s="70">
        <v>40</v>
      </c>
      <c r="M12" s="71">
        <v>40</v>
      </c>
      <c r="N12" s="70">
        <v>42</v>
      </c>
      <c r="O12" s="71">
        <v>40</v>
      </c>
      <c r="P12" s="70">
        <v>66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1025</v>
      </c>
      <c r="AE12" s="73">
        <f>AD12/AC12</f>
        <v>0.77769347496206376</v>
      </c>
      <c r="AF12" s="96">
        <f>100%-AE12</f>
        <v>0.22230652503793624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12</v>
      </c>
      <c r="AE13" s="73">
        <f>AD13/AC13</f>
        <v>0.5</v>
      </c>
      <c r="AF13" s="96">
        <f>100%-AE13</f>
        <v>0.5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1</v>
      </c>
      <c r="F16" s="70">
        <v>1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83</v>
      </c>
      <c r="G17" s="68">
        <v>120</v>
      </c>
      <c r="H17" s="70">
        <v>150</v>
      </c>
      <c r="I17" s="71">
        <v>150</v>
      </c>
      <c r="J17" s="70">
        <v>174</v>
      </c>
      <c r="K17" s="71">
        <v>150</v>
      </c>
      <c r="L17" s="70">
        <v>144</v>
      </c>
      <c r="M17" s="71">
        <v>160</v>
      </c>
      <c r="N17" s="70">
        <v>177</v>
      </c>
      <c r="O17" s="71">
        <v>120</v>
      </c>
      <c r="P17" s="70">
        <v>165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893</v>
      </c>
      <c r="AE17" s="73">
        <f t="shared" si="2"/>
        <v>0.51618497109826589</v>
      </c>
      <c r="AF17" s="96">
        <f t="shared" si="3"/>
        <v>0.48381502890173411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3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13</v>
      </c>
      <c r="AE18" s="73">
        <f t="shared" si="2"/>
        <v>0.4642857142857143</v>
      </c>
      <c r="AF18" s="96">
        <f t="shared" si="3"/>
        <v>0.5357142857142857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3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3</v>
      </c>
      <c r="AE21" s="73">
        <f t="shared" si="2"/>
        <v>0.25</v>
      </c>
      <c r="AF21" s="96">
        <f t="shared" si="3"/>
        <v>0.75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189">
        <v>2</v>
      </c>
      <c r="I22" s="71">
        <v>0</v>
      </c>
      <c r="J22" s="78">
        <v>5</v>
      </c>
      <c r="K22" s="71">
        <v>0</v>
      </c>
      <c r="L22" s="78">
        <v>1</v>
      </c>
      <c r="M22" s="71">
        <v>1</v>
      </c>
      <c r="N22" s="78">
        <v>2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10</v>
      </c>
      <c r="AE22" s="73">
        <f t="shared" si="2"/>
        <v>1.4285714285714286</v>
      </c>
      <c r="AF22" s="96">
        <f t="shared" si="3"/>
        <v>-0.4285714285714286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191"/>
      <c r="V28" s="191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r:id="rId1"/>
  <headerFooter>
    <oddFooter>&amp;C&amp;P de &amp;N</oddFooter>
  </headerFooter>
  <colBreaks count="1" manualBreakCount="1">
    <brk id="33" max="32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B0B-EE32-44D4-8CDB-FC53CE7150F1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47" t="s">
        <v>2</v>
      </c>
      <c r="B1" s="239" t="s">
        <v>3</v>
      </c>
      <c r="C1" s="247" t="s">
        <v>2</v>
      </c>
      <c r="D1" s="239" t="s">
        <v>3</v>
      </c>
      <c r="E1" s="247" t="s">
        <v>2</v>
      </c>
      <c r="F1" s="239" t="s">
        <v>3</v>
      </c>
      <c r="G1" s="247" t="s">
        <v>2</v>
      </c>
      <c r="H1" s="239" t="s">
        <v>3</v>
      </c>
    </row>
    <row r="2" spans="1:8" x14ac:dyDescent="0.2">
      <c r="A2" s="248"/>
      <c r="B2" s="240"/>
      <c r="C2" s="248"/>
      <c r="D2" s="240"/>
      <c r="E2" s="248"/>
      <c r="F2" s="240"/>
      <c r="G2" s="248"/>
      <c r="H2" s="240"/>
    </row>
    <row r="3" spans="1:8" x14ac:dyDescent="0.2">
      <c r="A3" s="249"/>
      <c r="B3" s="241"/>
      <c r="C3" s="248"/>
      <c r="D3" s="240"/>
      <c r="E3" s="248"/>
      <c r="F3" s="240"/>
      <c r="G3" s="249"/>
      <c r="H3" s="241"/>
    </row>
    <row r="4" spans="1:8" x14ac:dyDescent="0.2">
      <c r="A4" s="146"/>
      <c r="B4" s="147"/>
      <c r="C4" s="148"/>
      <c r="D4" s="147"/>
      <c r="E4" s="148"/>
      <c r="F4" s="147"/>
      <c r="G4" s="146"/>
      <c r="H4" s="147"/>
    </row>
    <row r="5" spans="1:8" ht="51" x14ac:dyDescent="0.2">
      <c r="A5" s="149" t="s">
        <v>25</v>
      </c>
      <c r="B5" s="149" t="s">
        <v>94</v>
      </c>
      <c r="C5" s="149" t="s">
        <v>25</v>
      </c>
      <c r="D5" s="149" t="s">
        <v>124</v>
      </c>
      <c r="E5" s="149" t="s">
        <v>25</v>
      </c>
      <c r="F5" s="149" t="s">
        <v>149</v>
      </c>
      <c r="G5" s="149" t="s">
        <v>25</v>
      </c>
      <c r="H5" s="149" t="s">
        <v>156</v>
      </c>
    </row>
    <row r="6" spans="1:8" ht="68.25" customHeight="1" x14ac:dyDescent="0.2">
      <c r="A6" s="150" t="s">
        <v>27</v>
      </c>
      <c r="B6" s="151" t="s">
        <v>95</v>
      </c>
      <c r="C6" s="150" t="s">
        <v>27</v>
      </c>
      <c r="D6" s="151" t="s">
        <v>125</v>
      </c>
      <c r="E6" s="150" t="s">
        <v>27</v>
      </c>
      <c r="F6" s="151" t="s">
        <v>150</v>
      </c>
      <c r="G6" s="150" t="s">
        <v>27</v>
      </c>
      <c r="H6" s="151" t="s">
        <v>157</v>
      </c>
    </row>
    <row r="7" spans="1:8" ht="58.5" customHeight="1" x14ac:dyDescent="0.2">
      <c r="A7" s="150" t="s">
        <v>30</v>
      </c>
      <c r="B7" s="151" t="s">
        <v>97</v>
      </c>
      <c r="C7" s="150" t="s">
        <v>30</v>
      </c>
      <c r="D7" s="151" t="s">
        <v>127</v>
      </c>
      <c r="E7" s="150" t="s">
        <v>30</v>
      </c>
      <c r="F7" s="151" t="s">
        <v>151</v>
      </c>
      <c r="G7" s="150" t="s">
        <v>30</v>
      </c>
      <c r="H7" s="151" t="s">
        <v>159</v>
      </c>
    </row>
    <row r="8" spans="1:8" ht="40.5" customHeight="1" x14ac:dyDescent="0.2">
      <c r="A8" s="150" t="s">
        <v>77</v>
      </c>
      <c r="B8" s="151" t="s">
        <v>99</v>
      </c>
      <c r="C8" s="150"/>
      <c r="D8" s="151"/>
      <c r="E8" s="150"/>
      <c r="F8" s="151"/>
      <c r="G8" s="150"/>
      <c r="H8" s="151"/>
    </row>
    <row r="9" spans="1:8" ht="63.75" x14ac:dyDescent="0.2">
      <c r="A9" s="150" t="s">
        <v>101</v>
      </c>
      <c r="B9" s="151" t="s">
        <v>102</v>
      </c>
      <c r="C9" s="152" t="s">
        <v>33</v>
      </c>
      <c r="D9" s="149" t="s">
        <v>129</v>
      </c>
      <c r="E9" s="152" t="s">
        <v>33</v>
      </c>
      <c r="F9" s="149" t="s">
        <v>152</v>
      </c>
      <c r="G9" s="152" t="s">
        <v>33</v>
      </c>
      <c r="H9" s="149" t="s">
        <v>160</v>
      </c>
    </row>
    <row r="10" spans="1:8" ht="56.25" customHeight="1" x14ac:dyDescent="0.2">
      <c r="A10" s="150"/>
      <c r="B10" s="151"/>
      <c r="C10" s="153" t="s">
        <v>35</v>
      </c>
      <c r="D10" s="154" t="s">
        <v>130</v>
      </c>
      <c r="E10" s="153" t="s">
        <v>35</v>
      </c>
      <c r="F10" s="154" t="s">
        <v>153</v>
      </c>
      <c r="G10" s="153" t="s">
        <v>35</v>
      </c>
      <c r="H10" s="154" t="s">
        <v>161</v>
      </c>
    </row>
    <row r="11" spans="1:8" ht="76.5" customHeight="1" x14ac:dyDescent="0.2">
      <c r="A11" s="152" t="s">
        <v>33</v>
      </c>
      <c r="B11" s="149" t="s">
        <v>104</v>
      </c>
      <c r="C11" s="153" t="s">
        <v>38</v>
      </c>
      <c r="D11" s="154" t="s">
        <v>132</v>
      </c>
      <c r="E11" s="153" t="s">
        <v>38</v>
      </c>
      <c r="F11" s="154" t="s">
        <v>155</v>
      </c>
      <c r="G11" s="153" t="s">
        <v>38</v>
      </c>
      <c r="H11" s="154" t="s">
        <v>163</v>
      </c>
    </row>
    <row r="12" spans="1:8" ht="51" x14ac:dyDescent="0.2">
      <c r="A12" s="153" t="s">
        <v>35</v>
      </c>
      <c r="B12" s="154" t="s">
        <v>105</v>
      </c>
      <c r="C12" s="153" t="s">
        <v>60</v>
      </c>
      <c r="D12" s="154" t="s">
        <v>134</v>
      </c>
      <c r="E12" s="155"/>
      <c r="F12" s="156"/>
      <c r="G12" s="153" t="s">
        <v>60</v>
      </c>
      <c r="H12" s="154" t="s">
        <v>165</v>
      </c>
    </row>
    <row r="13" spans="1:8" ht="25.5" x14ac:dyDescent="0.2">
      <c r="A13" s="153" t="s">
        <v>38</v>
      </c>
      <c r="B13" s="154" t="s">
        <v>107</v>
      </c>
      <c r="C13" s="150"/>
      <c r="D13" s="151"/>
      <c r="E13" s="157"/>
      <c r="F13" s="158"/>
      <c r="G13" s="150"/>
      <c r="H13" s="151"/>
    </row>
    <row r="14" spans="1:8" ht="51" x14ac:dyDescent="0.2">
      <c r="A14" s="153" t="s">
        <v>60</v>
      </c>
      <c r="B14" s="154" t="s">
        <v>108</v>
      </c>
      <c r="C14" s="152" t="s">
        <v>40</v>
      </c>
      <c r="D14" s="159" t="s">
        <v>136</v>
      </c>
      <c r="E14" s="157"/>
      <c r="F14" s="158"/>
      <c r="G14" s="152" t="s">
        <v>40</v>
      </c>
      <c r="H14" s="159" t="s">
        <v>167</v>
      </c>
    </row>
    <row r="15" spans="1:8" ht="38.25" x14ac:dyDescent="0.2">
      <c r="A15" s="155"/>
      <c r="B15" s="156"/>
      <c r="C15" s="153" t="s">
        <v>42</v>
      </c>
      <c r="D15" s="154" t="s">
        <v>137</v>
      </c>
      <c r="E15" s="157"/>
      <c r="F15" s="158"/>
      <c r="G15" s="153" t="s">
        <v>42</v>
      </c>
      <c r="H15" s="154" t="s">
        <v>168</v>
      </c>
    </row>
    <row r="16" spans="1:8" ht="38.25" x14ac:dyDescent="0.2">
      <c r="A16" s="157"/>
      <c r="B16" s="158"/>
      <c r="C16" s="153" t="s">
        <v>47</v>
      </c>
      <c r="D16" s="154" t="s">
        <v>138</v>
      </c>
      <c r="E16" s="157"/>
      <c r="F16" s="158"/>
      <c r="G16" s="153" t="s">
        <v>47</v>
      </c>
      <c r="H16" s="154" t="s">
        <v>169</v>
      </c>
    </row>
    <row r="17" spans="1:8" ht="51" x14ac:dyDescent="0.2">
      <c r="A17" s="157"/>
      <c r="B17" s="158"/>
      <c r="C17" s="153" t="s">
        <v>88</v>
      </c>
      <c r="D17" s="154" t="s">
        <v>139</v>
      </c>
      <c r="E17" s="157"/>
      <c r="G17" s="155"/>
      <c r="H17" s="156"/>
    </row>
    <row r="18" spans="1:8" ht="25.5" x14ac:dyDescent="0.2">
      <c r="A18" s="157"/>
      <c r="B18" s="158"/>
      <c r="C18" s="153" t="s">
        <v>140</v>
      </c>
      <c r="D18" s="154" t="s">
        <v>141</v>
      </c>
      <c r="F18" s="51"/>
      <c r="G18" s="157"/>
      <c r="H18" s="158"/>
    </row>
    <row r="19" spans="1:8" ht="1.5" customHeight="1" x14ac:dyDescent="0.2">
      <c r="A19" s="157"/>
      <c r="C19" s="150"/>
      <c r="D19" s="151"/>
      <c r="G19" s="157"/>
      <c r="H19" s="158"/>
    </row>
    <row r="20" spans="1:8" ht="25.5" x14ac:dyDescent="0.2">
      <c r="B20" s="51"/>
      <c r="C20" s="160" t="s">
        <v>90</v>
      </c>
      <c r="D20" s="161" t="s">
        <v>143</v>
      </c>
      <c r="G20" s="157"/>
      <c r="H20" s="158"/>
    </row>
    <row r="21" spans="1:8" ht="25.5" x14ac:dyDescent="0.2">
      <c r="C21" s="153" t="s">
        <v>92</v>
      </c>
      <c r="D21" s="154" t="s">
        <v>144</v>
      </c>
      <c r="G21" s="157"/>
    </row>
    <row r="22" spans="1:8" ht="11.25" customHeight="1" x14ac:dyDescent="0.2">
      <c r="C22" s="153" t="s">
        <v>145</v>
      </c>
      <c r="D22" s="154" t="s">
        <v>146</v>
      </c>
      <c r="H22" s="51"/>
    </row>
    <row r="23" spans="1:8" hidden="1" x14ac:dyDescent="0.2">
      <c r="C23" s="155"/>
      <c r="D23" s="156"/>
    </row>
    <row r="24" spans="1:8" x14ac:dyDescent="0.2">
      <c r="C24" s="157"/>
      <c r="D24" s="158"/>
    </row>
    <row r="25" spans="1:8" x14ac:dyDescent="0.2">
      <c r="C25" s="157"/>
      <c r="D25" s="158"/>
    </row>
    <row r="26" spans="1:8" x14ac:dyDescent="0.2">
      <c r="C26" s="157"/>
      <c r="D26" s="158"/>
    </row>
    <row r="27" spans="1:8" x14ac:dyDescent="0.2">
      <c r="C27" s="157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9AE4-8023-4FB8-9E79-F945FB0E4EB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4" t="s">
        <v>246</v>
      </c>
      <c r="B1" s="134" t="s">
        <v>185</v>
      </c>
      <c r="C1" s="250" t="s">
        <v>186</v>
      </c>
      <c r="D1" s="251"/>
    </row>
    <row r="2" spans="1:4" x14ac:dyDescent="0.2">
      <c r="A2" s="141" t="s">
        <v>184</v>
      </c>
      <c r="B2" s="145" t="s">
        <v>195</v>
      </c>
      <c r="C2" s="135" t="s">
        <v>188</v>
      </c>
      <c r="D2" s="136" t="s">
        <v>187</v>
      </c>
    </row>
    <row r="3" spans="1:4" x14ac:dyDescent="0.2">
      <c r="A3" s="142"/>
      <c r="B3" s="142"/>
      <c r="C3" s="137" t="s">
        <v>189</v>
      </c>
      <c r="D3" s="138" t="s">
        <v>190</v>
      </c>
    </row>
    <row r="4" spans="1:4" x14ac:dyDescent="0.2">
      <c r="A4" s="142"/>
      <c r="B4" s="142"/>
      <c r="C4" s="137" t="s">
        <v>191</v>
      </c>
      <c r="D4" s="138" t="s">
        <v>192</v>
      </c>
    </row>
    <row r="5" spans="1:4" x14ac:dyDescent="0.2">
      <c r="A5" s="142"/>
      <c r="B5" s="142"/>
      <c r="D5" s="138"/>
    </row>
    <row r="6" spans="1:4" x14ac:dyDescent="0.2">
      <c r="A6" s="143" t="s">
        <v>194</v>
      </c>
      <c r="B6" s="142" t="s">
        <v>196</v>
      </c>
      <c r="C6" s="137" t="s">
        <v>212</v>
      </c>
      <c r="D6" s="138" t="s">
        <v>199</v>
      </c>
    </row>
    <row r="7" spans="1:4" x14ac:dyDescent="0.2">
      <c r="A7" s="142"/>
      <c r="B7" s="142"/>
      <c r="C7" s="137" t="s">
        <v>197</v>
      </c>
      <c r="D7" s="138" t="s">
        <v>200</v>
      </c>
    </row>
    <row r="8" spans="1:4" x14ac:dyDescent="0.2">
      <c r="A8" s="142"/>
      <c r="B8" s="142"/>
      <c r="D8" s="138"/>
    </row>
    <row r="9" spans="1:4" x14ac:dyDescent="0.2">
      <c r="A9" s="143" t="s">
        <v>201</v>
      </c>
      <c r="B9" s="142" t="s">
        <v>202</v>
      </c>
      <c r="C9" s="137" t="s">
        <v>203</v>
      </c>
      <c r="D9" s="138" t="s">
        <v>204</v>
      </c>
    </row>
    <row r="10" spans="1:4" x14ac:dyDescent="0.2">
      <c r="A10" s="142"/>
      <c r="B10" s="142"/>
      <c r="D10" s="138" t="s">
        <v>205</v>
      </c>
    </row>
    <row r="11" spans="1:4" x14ac:dyDescent="0.2">
      <c r="A11" s="142"/>
      <c r="B11" s="142"/>
      <c r="D11" s="138" t="s">
        <v>206</v>
      </c>
    </row>
    <row r="12" spans="1:4" x14ac:dyDescent="0.2">
      <c r="A12" s="142"/>
      <c r="B12" s="142"/>
      <c r="D12" s="138" t="s">
        <v>207</v>
      </c>
    </row>
    <row r="13" spans="1:4" x14ac:dyDescent="0.2">
      <c r="A13" s="142"/>
      <c r="B13" s="142"/>
      <c r="D13" s="138"/>
    </row>
    <row r="14" spans="1:4" x14ac:dyDescent="0.2">
      <c r="A14" s="143" t="s">
        <v>208</v>
      </c>
      <c r="B14" s="142" t="s">
        <v>209</v>
      </c>
      <c r="C14" s="137" t="s">
        <v>210</v>
      </c>
      <c r="D14" s="138" t="s">
        <v>211</v>
      </c>
    </row>
    <row r="15" spans="1:4" x14ac:dyDescent="0.2">
      <c r="A15" s="142"/>
      <c r="B15" s="142"/>
      <c r="D15" s="138"/>
    </row>
    <row r="16" spans="1:4" x14ac:dyDescent="0.2">
      <c r="A16" s="142"/>
      <c r="B16" s="142"/>
      <c r="D16" s="138"/>
    </row>
    <row r="17" spans="1:4" x14ac:dyDescent="0.2">
      <c r="A17" s="143" t="s">
        <v>213</v>
      </c>
      <c r="B17" s="142" t="s">
        <v>214</v>
      </c>
      <c r="C17" s="137" t="s">
        <v>215</v>
      </c>
      <c r="D17" s="138" t="s">
        <v>216</v>
      </c>
    </row>
    <row r="18" spans="1:4" x14ac:dyDescent="0.2">
      <c r="A18" s="142"/>
      <c r="B18" s="142"/>
      <c r="C18" s="137" t="s">
        <v>198</v>
      </c>
      <c r="D18" s="138" t="s">
        <v>217</v>
      </c>
    </row>
    <row r="19" spans="1:4" x14ac:dyDescent="0.2">
      <c r="A19" s="142"/>
      <c r="B19" s="142"/>
      <c r="D19" s="138"/>
    </row>
    <row r="20" spans="1:4" x14ac:dyDescent="0.2">
      <c r="A20" s="143" t="s">
        <v>218</v>
      </c>
      <c r="B20" s="142" t="s">
        <v>219</v>
      </c>
      <c r="C20" s="137" t="s">
        <v>191</v>
      </c>
      <c r="D20" s="138" t="s">
        <v>222</v>
      </c>
    </row>
    <row r="21" spans="1:4" x14ac:dyDescent="0.2">
      <c r="A21" s="142"/>
      <c r="B21" s="142"/>
      <c r="C21" s="137" t="s">
        <v>220</v>
      </c>
      <c r="D21" s="138" t="s">
        <v>223</v>
      </c>
    </row>
    <row r="22" spans="1:4" x14ac:dyDescent="0.2">
      <c r="A22" s="142"/>
      <c r="B22" s="142"/>
      <c r="C22" s="137" t="s">
        <v>221</v>
      </c>
      <c r="D22" s="138" t="s">
        <v>224</v>
      </c>
    </row>
    <row r="23" spans="1:4" x14ac:dyDescent="0.2">
      <c r="A23" s="142"/>
      <c r="B23" s="142"/>
      <c r="C23" s="137" t="s">
        <v>208</v>
      </c>
      <c r="D23" s="138" t="s">
        <v>225</v>
      </c>
    </row>
    <row r="24" spans="1:4" x14ac:dyDescent="0.2">
      <c r="A24" s="142"/>
      <c r="B24" s="142"/>
      <c r="C24" s="137" t="s">
        <v>226</v>
      </c>
      <c r="D24" s="138" t="s">
        <v>227</v>
      </c>
    </row>
    <row r="25" spans="1:4" x14ac:dyDescent="0.2">
      <c r="A25" s="142"/>
      <c r="B25" s="142"/>
      <c r="C25" s="137" t="s">
        <v>228</v>
      </c>
      <c r="D25" s="138" t="s">
        <v>229</v>
      </c>
    </row>
    <row r="26" spans="1:4" x14ac:dyDescent="0.2">
      <c r="A26" s="142"/>
      <c r="B26" s="142"/>
      <c r="C26" s="137" t="s">
        <v>230</v>
      </c>
      <c r="D26" s="138" t="s">
        <v>231</v>
      </c>
    </row>
    <row r="27" spans="1:4" x14ac:dyDescent="0.2">
      <c r="A27" s="142"/>
      <c r="B27" s="142"/>
      <c r="C27" s="137" t="s">
        <v>232</v>
      </c>
      <c r="D27" s="138" t="s">
        <v>233</v>
      </c>
    </row>
    <row r="28" spans="1:4" x14ac:dyDescent="0.2">
      <c r="A28" s="142"/>
      <c r="B28" s="142"/>
      <c r="C28" s="137" t="s">
        <v>234</v>
      </c>
      <c r="D28" s="138" t="s">
        <v>235</v>
      </c>
    </row>
    <row r="29" spans="1:4" x14ac:dyDescent="0.2">
      <c r="A29" s="142"/>
      <c r="B29" s="142"/>
      <c r="D29" s="138"/>
    </row>
    <row r="30" spans="1:4" x14ac:dyDescent="0.2">
      <c r="A30" s="142"/>
      <c r="B30" s="142"/>
      <c r="D30" s="138"/>
    </row>
    <row r="31" spans="1:4" x14ac:dyDescent="0.2">
      <c r="A31" s="142"/>
      <c r="B31" s="142"/>
      <c r="D31" s="138"/>
    </row>
    <row r="32" spans="1:4" x14ac:dyDescent="0.2">
      <c r="A32" s="143" t="s">
        <v>236</v>
      </c>
      <c r="B32" s="142" t="s">
        <v>237</v>
      </c>
      <c r="C32" s="137" t="s">
        <v>184</v>
      </c>
      <c r="D32" s="138" t="s">
        <v>238</v>
      </c>
    </row>
    <row r="33" spans="1:4" x14ac:dyDescent="0.2">
      <c r="A33" s="142"/>
      <c r="B33" s="142"/>
      <c r="D33" s="138"/>
    </row>
    <row r="34" spans="1:4" x14ac:dyDescent="0.2">
      <c r="A34" s="142"/>
      <c r="B34" s="142"/>
      <c r="D34" s="138"/>
    </row>
    <row r="35" spans="1:4" x14ac:dyDescent="0.2">
      <c r="A35" s="143" t="s">
        <v>239</v>
      </c>
      <c r="B35" s="142" t="s">
        <v>240</v>
      </c>
      <c r="C35" s="137" t="s">
        <v>242</v>
      </c>
      <c r="D35" s="138" t="s">
        <v>243</v>
      </c>
    </row>
    <row r="36" spans="1:4" x14ac:dyDescent="0.2">
      <c r="A36" s="142"/>
      <c r="B36" s="142" t="s">
        <v>241</v>
      </c>
      <c r="C36" s="137" t="s">
        <v>244</v>
      </c>
      <c r="D36" s="138" t="s">
        <v>245</v>
      </c>
    </row>
    <row r="37" spans="1:4" x14ac:dyDescent="0.2">
      <c r="A37" s="144"/>
      <c r="B37" s="144"/>
      <c r="C37" s="139"/>
      <c r="D37" s="140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18A-B70F-409B-8D69-EADF074324E1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7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00" t="s">
        <v>2</v>
      </c>
      <c r="B1" s="221" t="s">
        <v>3</v>
      </c>
      <c r="C1" s="200" t="s">
        <v>2</v>
      </c>
      <c r="D1" s="203" t="s">
        <v>3</v>
      </c>
      <c r="E1" s="200" t="s">
        <v>2</v>
      </c>
      <c r="F1" s="203" t="s">
        <v>3</v>
      </c>
      <c r="G1" s="200" t="s">
        <v>2</v>
      </c>
      <c r="H1" s="203" t="s">
        <v>3</v>
      </c>
    </row>
    <row r="2" spans="1:8" x14ac:dyDescent="0.2">
      <c r="A2" s="201"/>
      <c r="B2" s="222"/>
      <c r="C2" s="201"/>
      <c r="D2" s="204"/>
      <c r="E2" s="201"/>
      <c r="F2" s="204"/>
      <c r="G2" s="201"/>
      <c r="H2" s="204"/>
    </row>
    <row r="3" spans="1:8" ht="3.75" customHeight="1" x14ac:dyDescent="0.2">
      <c r="A3" s="202"/>
      <c r="B3" s="223"/>
      <c r="C3" s="202"/>
      <c r="D3" s="205"/>
      <c r="E3" s="202"/>
      <c r="F3" s="205"/>
      <c r="G3" s="202"/>
      <c r="H3" s="205"/>
    </row>
    <row r="4" spans="1:8" ht="6" hidden="1" customHeight="1" x14ac:dyDescent="0.2">
      <c r="A4" s="56"/>
      <c r="B4" s="168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2" t="s">
        <v>72</v>
      </c>
      <c r="C5" s="18" t="s">
        <v>25</v>
      </c>
      <c r="D5" s="18" t="s">
        <v>26</v>
      </c>
      <c r="E5" s="18" t="s">
        <v>25</v>
      </c>
      <c r="F5" s="18" t="s">
        <v>110</v>
      </c>
      <c r="G5" s="18" t="s">
        <v>25</v>
      </c>
      <c r="H5" s="162" t="s">
        <v>52</v>
      </c>
    </row>
    <row r="6" spans="1:8" ht="36.75" customHeight="1" x14ac:dyDescent="0.2">
      <c r="A6" s="21" t="s">
        <v>27</v>
      </c>
      <c r="B6" s="163" t="s">
        <v>73</v>
      </c>
      <c r="C6" s="21" t="s">
        <v>27</v>
      </c>
      <c r="D6" s="8" t="s">
        <v>28</v>
      </c>
      <c r="E6" s="21" t="s">
        <v>27</v>
      </c>
      <c r="F6" s="8" t="s">
        <v>111</v>
      </c>
      <c r="G6" s="21" t="s">
        <v>27</v>
      </c>
      <c r="H6" s="163" t="s">
        <v>53</v>
      </c>
    </row>
    <row r="7" spans="1:8" ht="34.5" customHeight="1" x14ac:dyDescent="0.2">
      <c r="A7" s="21" t="s">
        <v>30</v>
      </c>
      <c r="B7" s="163" t="s">
        <v>75</v>
      </c>
      <c r="C7" s="21" t="s">
        <v>30</v>
      </c>
      <c r="D7" s="8" t="s">
        <v>31</v>
      </c>
      <c r="E7" s="21" t="s">
        <v>30</v>
      </c>
      <c r="F7" s="8" t="s">
        <v>112</v>
      </c>
      <c r="G7" s="21"/>
      <c r="H7" s="163"/>
    </row>
    <row r="8" spans="1:8" ht="25.5" x14ac:dyDescent="0.2">
      <c r="A8" s="21" t="s">
        <v>77</v>
      </c>
      <c r="B8" s="163" t="s">
        <v>78</v>
      </c>
      <c r="C8" s="21"/>
      <c r="D8" s="8"/>
      <c r="E8" s="21"/>
      <c r="F8" s="8"/>
      <c r="G8" s="23" t="s">
        <v>33</v>
      </c>
      <c r="H8" s="162" t="s">
        <v>55</v>
      </c>
    </row>
    <row r="9" spans="1:8" ht="21" customHeight="1" x14ac:dyDescent="0.2">
      <c r="A9" s="21"/>
      <c r="B9" s="163"/>
      <c r="C9" s="23" t="s">
        <v>33</v>
      </c>
      <c r="D9" s="18" t="s">
        <v>34</v>
      </c>
      <c r="E9" s="23" t="s">
        <v>33</v>
      </c>
      <c r="F9" s="18" t="s">
        <v>113</v>
      </c>
      <c r="G9" s="7" t="s">
        <v>35</v>
      </c>
      <c r="H9" s="164" t="s">
        <v>56</v>
      </c>
    </row>
    <row r="10" spans="1:8" ht="33.75" x14ac:dyDescent="0.2">
      <c r="A10" s="23" t="s">
        <v>33</v>
      </c>
      <c r="B10" s="162" t="s">
        <v>182</v>
      </c>
      <c r="C10" s="7" t="s">
        <v>35</v>
      </c>
      <c r="D10" s="24" t="s">
        <v>36</v>
      </c>
      <c r="E10" s="7" t="s">
        <v>35</v>
      </c>
      <c r="F10" s="24" t="s">
        <v>114</v>
      </c>
      <c r="G10" s="7" t="s">
        <v>38</v>
      </c>
      <c r="H10" s="164" t="s">
        <v>58</v>
      </c>
    </row>
    <row r="11" spans="1:8" ht="38.25" x14ac:dyDescent="0.2">
      <c r="A11" s="7" t="s">
        <v>35</v>
      </c>
      <c r="B11" s="164" t="s">
        <v>79</v>
      </c>
      <c r="C11" s="7" t="s">
        <v>38</v>
      </c>
      <c r="D11" s="24" t="s">
        <v>39</v>
      </c>
      <c r="E11" s="7" t="s">
        <v>38</v>
      </c>
      <c r="F11" s="24" t="s">
        <v>116</v>
      </c>
      <c r="G11" s="7" t="s">
        <v>60</v>
      </c>
      <c r="H11" s="164" t="s">
        <v>61</v>
      </c>
    </row>
    <row r="12" spans="1:8" ht="29.25" customHeight="1" x14ac:dyDescent="0.2">
      <c r="A12" s="7" t="s">
        <v>38</v>
      </c>
      <c r="B12" s="164" t="s">
        <v>81</v>
      </c>
      <c r="C12" s="7"/>
      <c r="D12" s="24"/>
      <c r="E12" s="21"/>
      <c r="F12" s="8"/>
      <c r="G12" s="7" t="s">
        <v>62</v>
      </c>
      <c r="H12" s="164" t="s">
        <v>63</v>
      </c>
    </row>
    <row r="13" spans="1:8" ht="33.75" customHeight="1" x14ac:dyDescent="0.2">
      <c r="A13" s="104"/>
      <c r="B13" s="169"/>
      <c r="C13" s="23" t="s">
        <v>40</v>
      </c>
      <c r="D13" s="26" t="s">
        <v>41</v>
      </c>
      <c r="E13" s="23" t="s">
        <v>40</v>
      </c>
      <c r="F13" s="26" t="s">
        <v>117</v>
      </c>
      <c r="G13" s="7" t="s">
        <v>64</v>
      </c>
      <c r="H13" s="164" t="s">
        <v>65</v>
      </c>
    </row>
    <row r="14" spans="1:8" ht="33.75" x14ac:dyDescent="0.2">
      <c r="A14" s="23" t="s">
        <v>40</v>
      </c>
      <c r="B14" s="165" t="s">
        <v>83</v>
      </c>
      <c r="C14" s="7" t="s">
        <v>42</v>
      </c>
      <c r="D14" s="24" t="s">
        <v>43</v>
      </c>
      <c r="E14" s="7" t="s">
        <v>42</v>
      </c>
      <c r="F14" s="24" t="s">
        <v>118</v>
      </c>
      <c r="G14" s="7" t="s">
        <v>66</v>
      </c>
      <c r="H14" s="164" t="s">
        <v>67</v>
      </c>
    </row>
    <row r="15" spans="1:8" ht="33.75" x14ac:dyDescent="0.2">
      <c r="A15" s="7" t="s">
        <v>42</v>
      </c>
      <c r="B15" s="164" t="s">
        <v>84</v>
      </c>
      <c r="C15" s="7" t="s">
        <v>47</v>
      </c>
      <c r="D15" s="24" t="s">
        <v>45</v>
      </c>
      <c r="E15" s="7" t="s">
        <v>47</v>
      </c>
      <c r="F15" s="24" t="s">
        <v>119</v>
      </c>
      <c r="G15" s="7"/>
      <c r="H15" s="163"/>
    </row>
    <row r="16" spans="1:8" ht="39.75" customHeight="1" x14ac:dyDescent="0.2">
      <c r="A16" s="7" t="s">
        <v>47</v>
      </c>
      <c r="B16" s="164" t="s">
        <v>86</v>
      </c>
      <c r="C16" s="32"/>
      <c r="D16" s="33"/>
      <c r="E16" s="104" t="s">
        <v>88</v>
      </c>
      <c r="F16" s="24" t="s">
        <v>121</v>
      </c>
      <c r="G16" s="23" t="s">
        <v>40</v>
      </c>
      <c r="H16" s="165" t="s">
        <v>68</v>
      </c>
    </row>
    <row r="17" spans="1:8" ht="24.75" customHeight="1" x14ac:dyDescent="0.2">
      <c r="A17" s="7" t="s">
        <v>88</v>
      </c>
      <c r="B17" s="164" t="s">
        <v>89</v>
      </c>
      <c r="C17" s="44"/>
      <c r="D17" s="45"/>
      <c r="E17" s="79"/>
      <c r="F17" s="33"/>
      <c r="G17" s="7" t="s">
        <v>42</v>
      </c>
      <c r="H17" s="164" t="s">
        <v>69</v>
      </c>
    </row>
    <row r="18" spans="1:8" ht="25.5" x14ac:dyDescent="0.2">
      <c r="A18" s="7"/>
      <c r="B18" s="164"/>
      <c r="C18" s="44"/>
      <c r="D18" s="45"/>
      <c r="E18" s="44"/>
      <c r="F18" s="45"/>
      <c r="G18" s="7" t="s">
        <v>47</v>
      </c>
      <c r="H18" s="164" t="s">
        <v>70</v>
      </c>
    </row>
    <row r="19" spans="1:8" ht="34.5" customHeight="1" x14ac:dyDescent="0.2">
      <c r="A19" s="106" t="s">
        <v>90</v>
      </c>
      <c r="B19" s="170" t="s">
        <v>91</v>
      </c>
      <c r="C19" s="44"/>
      <c r="D19" s="45"/>
      <c r="E19" s="44"/>
      <c r="F19" s="45"/>
      <c r="G19" s="79"/>
      <c r="H19" s="166"/>
    </row>
    <row r="20" spans="1:8" ht="29.25" customHeight="1" x14ac:dyDescent="0.2">
      <c r="A20" s="104" t="s">
        <v>92</v>
      </c>
      <c r="B20" s="164" t="s">
        <v>183</v>
      </c>
      <c r="C20" s="44"/>
      <c r="E20" s="44"/>
      <c r="F20" s="45"/>
      <c r="G20" s="44"/>
      <c r="H20" s="45"/>
    </row>
    <row r="21" spans="1:8" ht="15" x14ac:dyDescent="0.25">
      <c r="A21" s="79"/>
      <c r="B21" s="166"/>
      <c r="D21" s="53"/>
      <c r="E21" s="44"/>
      <c r="G21" s="44"/>
      <c r="H21" s="45"/>
    </row>
    <row r="22" spans="1:8" ht="15" x14ac:dyDescent="0.25">
      <c r="A22" s="44"/>
      <c r="B22" s="171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2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11" t="s">
        <v>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2" spans="1:35" ht="30" customHeight="1" x14ac:dyDescent="0.2">
      <c r="A2" s="212" t="s">
        <v>49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13" t="s">
        <v>48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5"/>
      <c r="M4" s="216" t="s">
        <v>1</v>
      </c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7"/>
    </row>
    <row r="5" spans="1:35" ht="15.75" customHeight="1" x14ac:dyDescent="0.2">
      <c r="A5" s="218" t="s">
        <v>193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20"/>
    </row>
    <row r="6" spans="1:35" ht="12.75" customHeight="1" x14ac:dyDescent="0.2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</row>
    <row r="7" spans="1:35" s="3" customFormat="1" ht="13.5" customHeight="1" x14ac:dyDescent="0.2">
      <c r="A7" s="200" t="s">
        <v>2</v>
      </c>
      <c r="B7" s="203" t="s">
        <v>3</v>
      </c>
      <c r="C7" s="206" t="s">
        <v>4</v>
      </c>
      <c r="D7" s="206" t="s">
        <v>5</v>
      </c>
      <c r="E7" s="209" t="s">
        <v>6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194" t="s">
        <v>7</v>
      </c>
      <c r="AD7" s="194"/>
      <c r="AE7" s="194" t="s">
        <v>8</v>
      </c>
      <c r="AF7" s="194" t="s">
        <v>9</v>
      </c>
      <c r="AG7" s="195" t="s">
        <v>10</v>
      </c>
    </row>
    <row r="8" spans="1:35" s="3" customFormat="1" ht="15.75" customHeight="1" x14ac:dyDescent="0.2">
      <c r="A8" s="201"/>
      <c r="B8" s="204"/>
      <c r="C8" s="207"/>
      <c r="D8" s="207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6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194"/>
      <c r="AD8" s="194"/>
      <c r="AE8" s="194"/>
      <c r="AF8" s="194"/>
      <c r="AG8" s="196"/>
    </row>
    <row r="9" spans="1:35" s="3" customFormat="1" ht="13.5" customHeight="1" x14ac:dyDescent="0.2">
      <c r="A9" s="202"/>
      <c r="B9" s="205"/>
      <c r="C9" s="208"/>
      <c r="D9" s="20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4"/>
      <c r="AF9" s="194"/>
      <c r="AG9" s="225"/>
    </row>
    <row r="10" spans="1:35" s="17" customFormat="1" ht="8.25" customHeight="1" x14ac:dyDescent="0.2">
      <c r="A10" s="174"/>
      <c r="B10" s="175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6" t="s">
        <v>25</v>
      </c>
      <c r="B11" s="176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7" t="s">
        <v>27</v>
      </c>
      <c r="B12" s="175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7" t="s">
        <v>30</v>
      </c>
      <c r="B13" s="175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7"/>
      <c r="B14" s="175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8" t="s">
        <v>33</v>
      </c>
      <c r="B15" s="176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4" t="s">
        <v>35</v>
      </c>
      <c r="B16" s="179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4" t="s">
        <v>38</v>
      </c>
      <c r="B17" s="179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4"/>
      <c r="B18" s="179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8" t="s">
        <v>40</v>
      </c>
      <c r="B19" s="180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4" t="s">
        <v>42</v>
      </c>
      <c r="B20" s="179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4" t="s">
        <v>47</v>
      </c>
      <c r="B21" s="179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6"/>
      <c r="B22" s="183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DB3-A9B7-410A-B14B-0186814F8161}">
  <sheetPr>
    <tabColor rgb="FF00B050"/>
  </sheetPr>
  <dimension ref="A1:AG38"/>
  <sheetViews>
    <sheetView showRuler="0" view="pageBreakPreview" zoomScale="85" zoomScaleNormal="100" zoomScaleSheetLayoutView="85" zoomScalePageLayoutView="81" workbookViewId="0">
      <selection activeCell="B20" sqref="B20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11" t="s">
        <v>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2" spans="1:33" ht="24" customHeight="1" x14ac:dyDescent="0.2">
      <c r="A2" s="229" t="s">
        <v>49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0" t="s">
        <v>172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2"/>
      <c r="M4" s="233" t="s">
        <v>109</v>
      </c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4"/>
    </row>
    <row r="5" spans="1:33" ht="15.75" customHeight="1" x14ac:dyDescent="0.2">
      <c r="A5" s="235" t="s">
        <v>178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7"/>
    </row>
    <row r="6" spans="1:33" ht="12.75" customHeight="1" x14ac:dyDescent="0.2">
      <c r="A6" s="227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28"/>
    </row>
    <row r="7" spans="1:33" s="3" customFormat="1" ht="13.5" customHeight="1" x14ac:dyDescent="0.2">
      <c r="A7" s="200" t="s">
        <v>2</v>
      </c>
      <c r="B7" s="203" t="s">
        <v>3</v>
      </c>
      <c r="C7" s="206" t="s">
        <v>4</v>
      </c>
      <c r="D7" s="206" t="s">
        <v>5</v>
      </c>
      <c r="E7" s="209" t="s">
        <v>6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194" t="s">
        <v>7</v>
      </c>
      <c r="AD7" s="194"/>
      <c r="AE7" s="194" t="s">
        <v>8</v>
      </c>
      <c r="AF7" s="194" t="s">
        <v>9</v>
      </c>
      <c r="AG7" s="194" t="s">
        <v>10</v>
      </c>
    </row>
    <row r="8" spans="1:33" s="3" customFormat="1" ht="15.75" customHeight="1" x14ac:dyDescent="0.2">
      <c r="A8" s="201"/>
      <c r="B8" s="204"/>
      <c r="C8" s="207"/>
      <c r="D8" s="207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6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194"/>
      <c r="AD8" s="194"/>
      <c r="AE8" s="194"/>
      <c r="AF8" s="194"/>
      <c r="AG8" s="194"/>
    </row>
    <row r="9" spans="1:33" s="3" customFormat="1" ht="13.5" customHeight="1" x14ac:dyDescent="0.2">
      <c r="A9" s="202"/>
      <c r="B9" s="205"/>
      <c r="C9" s="208"/>
      <c r="D9" s="20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4"/>
      <c r="AF9" s="194"/>
      <c r="AG9" s="195"/>
    </row>
    <row r="10" spans="1:33" s="17" customFormat="1" ht="18" customHeight="1" x14ac:dyDescent="0.2">
      <c r="A10" s="174"/>
      <c r="B10" s="175"/>
      <c r="C10" s="9"/>
      <c r="D10" s="10"/>
      <c r="E10" s="100"/>
      <c r="F10" s="12"/>
      <c r="G10" s="100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5"/>
      <c r="AG10" s="66"/>
    </row>
    <row r="11" spans="1:33" s="17" customFormat="1" ht="54.75" customHeight="1" x14ac:dyDescent="0.2">
      <c r="A11" s="176" t="s">
        <v>25</v>
      </c>
      <c r="B11" s="176" t="s">
        <v>110</v>
      </c>
      <c r="C11" s="9"/>
      <c r="D11" s="10"/>
      <c r="E11" s="100"/>
      <c r="F11" s="12"/>
      <c r="G11" s="100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5"/>
      <c r="AG11" s="75"/>
    </row>
    <row r="12" spans="1:33" s="17" customFormat="1" ht="39.75" customHeight="1" x14ac:dyDescent="0.2">
      <c r="A12" s="177" t="s">
        <v>27</v>
      </c>
      <c r="B12" s="175" t="s">
        <v>111</v>
      </c>
      <c r="C12" s="9" t="s">
        <v>37</v>
      </c>
      <c r="D12" s="10">
        <f>SUM(E12,G12,I12,K12,M12,O12,Q12,S12,U12,W12,Y12,AA12)</f>
        <v>4</v>
      </c>
      <c r="E12" s="11">
        <v>0</v>
      </c>
      <c r="F12" s="12">
        <v>1</v>
      </c>
      <c r="G12" s="9">
        <v>0</v>
      </c>
      <c r="H12" s="12">
        <v>0</v>
      </c>
      <c r="I12" s="11">
        <v>1</v>
      </c>
      <c r="J12" s="12">
        <v>1</v>
      </c>
      <c r="K12" s="11">
        <v>1</v>
      </c>
      <c r="L12" s="12">
        <v>0</v>
      </c>
      <c r="M12" s="11">
        <v>0</v>
      </c>
      <c r="N12" s="12">
        <v>0</v>
      </c>
      <c r="O12" s="11">
        <v>1</v>
      </c>
      <c r="P12" s="12">
        <v>1</v>
      </c>
      <c r="Q12" s="11">
        <v>1</v>
      </c>
      <c r="R12" s="12">
        <v>0</v>
      </c>
      <c r="S12" s="11">
        <v>0</v>
      </c>
      <c r="T12" s="12">
        <v>0</v>
      </c>
      <c r="U12" s="11">
        <v>0</v>
      </c>
      <c r="V12" s="12">
        <v>1</v>
      </c>
      <c r="W12" s="11">
        <v>0</v>
      </c>
      <c r="X12" s="12">
        <v>0</v>
      </c>
      <c r="Y12" s="11">
        <v>0</v>
      </c>
      <c r="Z12" s="12">
        <v>0</v>
      </c>
      <c r="AA12" s="11">
        <v>0</v>
      </c>
      <c r="AB12" s="12">
        <v>0</v>
      </c>
      <c r="AC12" s="11">
        <f>E12+G12+I12+K12+M12+O12+Q12+S12+U12+W12+Y12+AA12</f>
        <v>4</v>
      </c>
      <c r="AD12" s="13">
        <f>F12+H12+J12+L12+N12+P12+R12+T12+V12+X12+Z12+AB12</f>
        <v>4</v>
      </c>
      <c r="AE12" s="14">
        <f>AD12/AC12</f>
        <v>1</v>
      </c>
      <c r="AF12" s="115">
        <f>100%-AE12</f>
        <v>0</v>
      </c>
      <c r="AG12" s="75"/>
    </row>
    <row r="13" spans="1:33" s="17" customFormat="1" ht="39.75" customHeight="1" x14ac:dyDescent="0.2">
      <c r="A13" s="177" t="s">
        <v>30</v>
      </c>
      <c r="B13" s="175" t="s">
        <v>112</v>
      </c>
      <c r="C13" s="9" t="s">
        <v>37</v>
      </c>
      <c r="D13" s="10">
        <f>SUM(E13,G13,I13,K13,M13,O13,Q13,S13,U13,W13,Y13,AA13)</f>
        <v>4</v>
      </c>
      <c r="E13" s="11">
        <v>0</v>
      </c>
      <c r="F13" s="12">
        <v>1</v>
      </c>
      <c r="G13" s="9">
        <v>0</v>
      </c>
      <c r="H13" s="12">
        <v>0</v>
      </c>
      <c r="I13" s="11">
        <v>1</v>
      </c>
      <c r="J13" s="12">
        <v>0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v>0</v>
      </c>
      <c r="AB13" s="12">
        <v>0</v>
      </c>
      <c r="AC13" s="11">
        <f t="shared" ref="AC13:AD22" si="0">E13+G13+I13+K13+M13+O13+Q13+S13+U13+W13+Y13+AA13</f>
        <v>4</v>
      </c>
      <c r="AD13" s="13">
        <f t="shared" si="0"/>
        <v>1</v>
      </c>
      <c r="AE13" s="14">
        <f t="shared" ref="AE13:AE22" si="1">AD13/AC13</f>
        <v>0.25</v>
      </c>
      <c r="AF13" s="115">
        <f t="shared" ref="AF13:AF22" si="2">100%-AE13</f>
        <v>0.75</v>
      </c>
      <c r="AG13" s="75"/>
    </row>
    <row r="14" spans="1:33" s="17" customFormat="1" ht="18" customHeight="1" x14ac:dyDescent="0.2">
      <c r="A14" s="177"/>
      <c r="B14" s="175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5"/>
      <c r="AG14" s="75"/>
    </row>
    <row r="15" spans="1:33" s="17" customFormat="1" ht="54.75" customHeight="1" x14ac:dyDescent="0.2">
      <c r="A15" s="178" t="s">
        <v>33</v>
      </c>
      <c r="B15" s="176" t="s">
        <v>113</v>
      </c>
      <c r="C15" s="9"/>
      <c r="D15" s="10"/>
      <c r="E15" s="30"/>
      <c r="F15" s="12"/>
      <c r="G15" s="30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5"/>
      <c r="AG15" s="75"/>
    </row>
    <row r="16" spans="1:33" s="17" customFormat="1" ht="47.25" customHeight="1" x14ac:dyDescent="0.2">
      <c r="A16" s="174" t="s">
        <v>35</v>
      </c>
      <c r="B16" s="179" t="s">
        <v>114</v>
      </c>
      <c r="C16" s="9" t="s">
        <v>115</v>
      </c>
      <c r="D16" s="10">
        <f>SUM(E16,G16,I16,K16,M16,O16,Q16,S16,U16,W16,Y16,AA16)</f>
        <v>7</v>
      </c>
      <c r="E16" s="11">
        <v>1</v>
      </c>
      <c r="F16" s="12">
        <v>1</v>
      </c>
      <c r="G16" s="9">
        <v>1</v>
      </c>
      <c r="H16" s="12">
        <v>1</v>
      </c>
      <c r="I16" s="11">
        <v>1</v>
      </c>
      <c r="J16" s="12">
        <v>1</v>
      </c>
      <c r="K16" s="11">
        <v>1</v>
      </c>
      <c r="L16" s="12">
        <v>1</v>
      </c>
      <c r="M16" s="11">
        <v>1</v>
      </c>
      <c r="N16" s="12">
        <v>1</v>
      </c>
      <c r="O16" s="11">
        <v>1</v>
      </c>
      <c r="P16" s="12">
        <v>1</v>
      </c>
      <c r="Q16" s="11">
        <v>1</v>
      </c>
      <c r="R16" s="12">
        <v>1</v>
      </c>
      <c r="S16" s="11">
        <v>0</v>
      </c>
      <c r="T16" s="12">
        <v>1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 t="shared" si="0"/>
        <v>7</v>
      </c>
      <c r="AD16" s="13">
        <f t="shared" si="0"/>
        <v>8</v>
      </c>
      <c r="AE16" s="14">
        <f t="shared" si="1"/>
        <v>1.1428571428571428</v>
      </c>
      <c r="AF16" s="115">
        <f t="shared" si="2"/>
        <v>-0.14285714285714279</v>
      </c>
      <c r="AG16" s="75"/>
    </row>
    <row r="17" spans="1:33" s="17" customFormat="1" ht="62.25" customHeight="1" x14ac:dyDescent="0.2">
      <c r="A17" s="174" t="s">
        <v>38</v>
      </c>
      <c r="B17" s="179" t="s">
        <v>116</v>
      </c>
      <c r="C17" s="9" t="s">
        <v>115</v>
      </c>
      <c r="D17" s="10">
        <f>SUM(E17,G17,I17,K17,M17,O17,Q17,S17,U17,W17,Y17,AA17)</f>
        <v>14</v>
      </c>
      <c r="E17" s="11">
        <v>2</v>
      </c>
      <c r="F17" s="12">
        <v>2</v>
      </c>
      <c r="G17" s="9">
        <v>3</v>
      </c>
      <c r="H17" s="12">
        <v>2</v>
      </c>
      <c r="I17" s="11">
        <v>3</v>
      </c>
      <c r="J17" s="12">
        <v>2</v>
      </c>
      <c r="K17" s="11">
        <v>3</v>
      </c>
      <c r="L17" s="12">
        <v>2</v>
      </c>
      <c r="M17" s="11">
        <v>2</v>
      </c>
      <c r="N17" s="12">
        <v>2</v>
      </c>
      <c r="O17" s="11">
        <v>0</v>
      </c>
      <c r="P17" s="12">
        <v>1</v>
      </c>
      <c r="Q17" s="11">
        <v>1</v>
      </c>
      <c r="R17" s="12">
        <v>2</v>
      </c>
      <c r="S17" s="11">
        <v>0</v>
      </c>
      <c r="T17" s="12">
        <v>1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14</v>
      </c>
      <c r="AD17" s="13">
        <f t="shared" si="0"/>
        <v>14</v>
      </c>
      <c r="AE17" s="14">
        <f t="shared" si="1"/>
        <v>1</v>
      </c>
      <c r="AF17" s="115">
        <f t="shared" si="2"/>
        <v>0</v>
      </c>
      <c r="AG17" s="75"/>
    </row>
    <row r="18" spans="1:33" s="17" customFormat="1" ht="18" customHeight="1" x14ac:dyDescent="0.2">
      <c r="A18" s="177"/>
      <c r="B18" s="175"/>
      <c r="C18" s="9"/>
      <c r="D18" s="10"/>
      <c r="E18" s="11"/>
      <c r="F18" s="12"/>
      <c r="G18" s="9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5"/>
      <c r="AG18" s="75"/>
    </row>
    <row r="19" spans="1:33" s="17" customFormat="1" ht="39.75" customHeight="1" x14ac:dyDescent="0.2">
      <c r="A19" s="178" t="s">
        <v>40</v>
      </c>
      <c r="B19" s="180" t="s">
        <v>117</v>
      </c>
      <c r="C19" s="9"/>
      <c r="D19" s="10"/>
      <c r="E19" s="30"/>
      <c r="F19" s="12"/>
      <c r="G19" s="30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5"/>
      <c r="AG19" s="75"/>
    </row>
    <row r="20" spans="1:33" s="17" customFormat="1" ht="49.5" customHeight="1" x14ac:dyDescent="0.2">
      <c r="A20" s="174" t="s">
        <v>42</v>
      </c>
      <c r="B20" s="179" t="s">
        <v>248</v>
      </c>
      <c r="C20" s="9" t="s">
        <v>85</v>
      </c>
      <c r="D20" s="10">
        <f>SUM(E20,G20,I20,K20,M20,O20,Q20,S20,U20,W20,Y20,AA20)</f>
        <v>4</v>
      </c>
      <c r="E20" s="11">
        <v>0</v>
      </c>
      <c r="F20" s="12">
        <v>1</v>
      </c>
      <c r="G20" s="9">
        <v>1</v>
      </c>
      <c r="H20" s="12">
        <v>0</v>
      </c>
      <c r="I20" s="11">
        <v>1</v>
      </c>
      <c r="J20" s="12">
        <v>1</v>
      </c>
      <c r="K20" s="11">
        <v>2</v>
      </c>
      <c r="L20" s="12">
        <v>0</v>
      </c>
      <c r="M20" s="11">
        <v>0</v>
      </c>
      <c r="N20" s="12">
        <v>1</v>
      </c>
      <c r="O20" s="11">
        <v>0</v>
      </c>
      <c r="P20" s="12">
        <v>0</v>
      </c>
      <c r="Q20" s="11">
        <v>0</v>
      </c>
      <c r="R20" s="12">
        <v>1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v>0</v>
      </c>
      <c r="AB20" s="12">
        <v>0</v>
      </c>
      <c r="AC20" s="11">
        <f t="shared" si="0"/>
        <v>4</v>
      </c>
      <c r="AD20" s="13">
        <f t="shared" si="0"/>
        <v>4</v>
      </c>
      <c r="AE20" s="14">
        <f t="shared" si="1"/>
        <v>1</v>
      </c>
      <c r="AF20" s="115">
        <f t="shared" si="2"/>
        <v>0</v>
      </c>
      <c r="AG20" s="75"/>
    </row>
    <row r="21" spans="1:33" s="17" customFormat="1" ht="39.75" customHeight="1" x14ac:dyDescent="0.2">
      <c r="A21" s="174" t="s">
        <v>47</v>
      </c>
      <c r="B21" s="179" t="s">
        <v>251</v>
      </c>
      <c r="C21" s="9" t="s">
        <v>120</v>
      </c>
      <c r="D21" s="10">
        <f>SUM(E21,G21,I21,K21,M21,O21,Q21,S21,U21,W21,Y21,AA21)</f>
        <v>231</v>
      </c>
      <c r="E21" s="10">
        <v>32</v>
      </c>
      <c r="F21" s="29">
        <v>38</v>
      </c>
      <c r="G21" s="11">
        <v>33</v>
      </c>
      <c r="H21" s="12">
        <v>53</v>
      </c>
      <c r="I21" s="11">
        <v>33</v>
      </c>
      <c r="J21" s="13">
        <v>73</v>
      </c>
      <c r="K21" s="11">
        <v>33</v>
      </c>
      <c r="L21" s="12">
        <v>0</v>
      </c>
      <c r="M21" s="11">
        <v>19</v>
      </c>
      <c r="N21" s="12">
        <v>29</v>
      </c>
      <c r="O21" s="11">
        <v>29</v>
      </c>
      <c r="P21" s="12">
        <v>29</v>
      </c>
      <c r="Q21" s="11">
        <v>20</v>
      </c>
      <c r="R21" s="12">
        <v>29</v>
      </c>
      <c r="S21" s="11">
        <v>0</v>
      </c>
      <c r="T21" s="12">
        <v>13</v>
      </c>
      <c r="U21" s="11">
        <v>0</v>
      </c>
      <c r="V21" s="12">
        <v>18</v>
      </c>
      <c r="W21" s="11">
        <v>32</v>
      </c>
      <c r="X21" s="12">
        <v>0</v>
      </c>
      <c r="Y21" s="11">
        <v>0</v>
      </c>
      <c r="Z21" s="12">
        <v>0</v>
      </c>
      <c r="AA21" s="11">
        <v>0</v>
      </c>
      <c r="AB21" s="12">
        <v>0</v>
      </c>
      <c r="AC21" s="11">
        <f t="shared" si="0"/>
        <v>231</v>
      </c>
      <c r="AD21" s="13">
        <f t="shared" si="0"/>
        <v>282</v>
      </c>
      <c r="AE21" s="14">
        <f t="shared" si="1"/>
        <v>1.2207792207792207</v>
      </c>
      <c r="AF21" s="115">
        <f t="shared" si="2"/>
        <v>-0.22077922077922074</v>
      </c>
      <c r="AG21" s="75"/>
    </row>
    <row r="22" spans="1:33" s="17" customFormat="1" ht="53.25" customHeight="1" x14ac:dyDescent="0.2">
      <c r="A22" s="181" t="s">
        <v>88</v>
      </c>
      <c r="B22" s="179" t="s">
        <v>121</v>
      </c>
      <c r="C22" s="9" t="s">
        <v>122</v>
      </c>
      <c r="D22" s="10">
        <f>SUM(E22,G22,I22,K22,M22,O22,Q22,S22,U22,W22,Y22,AA22)</f>
        <v>947</v>
      </c>
      <c r="E22" s="11">
        <v>149</v>
      </c>
      <c r="F22" s="29">
        <v>150</v>
      </c>
      <c r="G22" s="11">
        <v>147</v>
      </c>
      <c r="H22" s="12">
        <v>89</v>
      </c>
      <c r="I22" s="11">
        <v>149</v>
      </c>
      <c r="J22" s="13">
        <v>163</v>
      </c>
      <c r="K22" s="11">
        <v>149</v>
      </c>
      <c r="L22" s="12">
        <v>100</v>
      </c>
      <c r="M22" s="11">
        <v>99</v>
      </c>
      <c r="N22" s="12">
        <v>140</v>
      </c>
      <c r="O22" s="11">
        <v>154</v>
      </c>
      <c r="P22" s="12">
        <v>143</v>
      </c>
      <c r="Q22" s="11">
        <v>100</v>
      </c>
      <c r="R22" s="12">
        <v>145</v>
      </c>
      <c r="S22" s="11">
        <v>0</v>
      </c>
      <c r="T22" s="12">
        <v>87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v>0</v>
      </c>
      <c r="AB22" s="12">
        <v>0</v>
      </c>
      <c r="AC22" s="11">
        <f t="shared" si="0"/>
        <v>947</v>
      </c>
      <c r="AD22" s="13">
        <f t="shared" si="0"/>
        <v>1017</v>
      </c>
      <c r="AE22" s="14">
        <f t="shared" si="1"/>
        <v>1.0739176346356916</v>
      </c>
      <c r="AF22" s="115">
        <f t="shared" si="2"/>
        <v>-7.3917634635691565E-2</v>
      </c>
      <c r="AG22" s="75"/>
    </row>
    <row r="23" spans="1:33" s="17" customFormat="1" ht="18" customHeight="1" x14ac:dyDescent="0.2">
      <c r="A23" s="182"/>
      <c r="B23" s="183"/>
      <c r="C23" s="116"/>
      <c r="D23" s="117"/>
      <c r="E23" s="35"/>
      <c r="F23" s="39"/>
      <c r="G23" s="116"/>
      <c r="H23" s="39"/>
      <c r="I23" s="35"/>
      <c r="J23" s="39"/>
      <c r="K23" s="35"/>
      <c r="L23" s="39"/>
      <c r="M23" s="35"/>
      <c r="N23" s="39"/>
      <c r="O23" s="35"/>
      <c r="P23" s="39"/>
      <c r="Q23" s="35"/>
      <c r="R23" s="39"/>
      <c r="S23" s="35"/>
      <c r="T23" s="39"/>
      <c r="U23" s="35"/>
      <c r="V23" s="39"/>
      <c r="W23" s="35"/>
      <c r="X23" s="39"/>
      <c r="Y23" s="35"/>
      <c r="Z23" s="39"/>
      <c r="AA23" s="35"/>
      <c r="AB23" s="39"/>
      <c r="AC23" s="35"/>
      <c r="AD23" s="40"/>
      <c r="AE23" s="41"/>
      <c r="AF23" s="118"/>
      <c r="AG23" s="88"/>
    </row>
    <row r="24" spans="1:33" ht="18" x14ac:dyDescent="0.2">
      <c r="A24" s="184"/>
      <c r="B24" s="18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3CEF-7702-4421-B310-19DAA7DF8474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11" t="s">
        <v>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2" spans="1:33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0" t="s">
        <v>172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2"/>
      <c r="M4" s="233" t="s">
        <v>51</v>
      </c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4"/>
    </row>
    <row r="5" spans="1:33" ht="15.75" customHeight="1" x14ac:dyDescent="0.2">
      <c r="A5" s="235" t="s">
        <v>173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7"/>
    </row>
    <row r="6" spans="1:33" ht="12.75" customHeight="1" x14ac:dyDescent="0.2">
      <c r="A6" s="227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28"/>
    </row>
    <row r="7" spans="1:33" s="3" customFormat="1" ht="13.5" customHeight="1" x14ac:dyDescent="0.2">
      <c r="A7" s="200" t="s">
        <v>2</v>
      </c>
      <c r="B7" s="239" t="s">
        <v>3</v>
      </c>
      <c r="C7" s="206" t="s">
        <v>4</v>
      </c>
      <c r="D7" s="206" t="s">
        <v>5</v>
      </c>
      <c r="E7" s="209" t="s">
        <v>6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194" t="s">
        <v>7</v>
      </c>
      <c r="AD7" s="194"/>
      <c r="AE7" s="194" t="s">
        <v>8</v>
      </c>
      <c r="AF7" s="194" t="s">
        <v>9</v>
      </c>
      <c r="AG7" s="194" t="s">
        <v>10</v>
      </c>
    </row>
    <row r="8" spans="1:33" s="3" customFormat="1" ht="15.75" customHeight="1" x14ac:dyDescent="0.2">
      <c r="A8" s="201"/>
      <c r="B8" s="240"/>
      <c r="C8" s="207"/>
      <c r="D8" s="207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6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194"/>
      <c r="AD8" s="194"/>
      <c r="AE8" s="194"/>
      <c r="AF8" s="194"/>
      <c r="AG8" s="194"/>
    </row>
    <row r="9" spans="1:33" s="3" customFormat="1" ht="13.5" customHeight="1" x14ac:dyDescent="0.2">
      <c r="A9" s="202"/>
      <c r="B9" s="241"/>
      <c r="C9" s="208"/>
      <c r="D9" s="20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4"/>
      <c r="AF9" s="194"/>
      <c r="AG9" s="195"/>
    </row>
    <row r="10" spans="1:33" s="17" customFormat="1" ht="18" customHeight="1" x14ac:dyDescent="0.2">
      <c r="A10" s="56"/>
      <c r="B10" s="14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9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1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1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9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4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4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179</v>
      </c>
    </row>
    <row r="17" spans="1:33" s="17" customFormat="1" ht="39.75" customHeight="1" x14ac:dyDescent="0.2">
      <c r="A17" s="7" t="s">
        <v>60</v>
      </c>
      <c r="B17" s="154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4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180</v>
      </c>
    </row>
    <row r="19" spans="1:33" s="17" customFormat="1" ht="39.75" customHeight="1" x14ac:dyDescent="0.2">
      <c r="A19" s="7" t="s">
        <v>64</v>
      </c>
      <c r="B19" s="154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180</v>
      </c>
    </row>
    <row r="20" spans="1:33" s="17" customFormat="1" ht="39.75" customHeight="1" x14ac:dyDescent="0.2">
      <c r="A20" s="7" t="s">
        <v>66</v>
      </c>
      <c r="B20" s="154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51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9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4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4" t="s">
        <v>70</v>
      </c>
      <c r="C24" s="68" t="s">
        <v>57</v>
      </c>
      <c r="D24" s="69">
        <f t="shared" si="5"/>
        <v>7</v>
      </c>
      <c r="E24" s="69">
        <v>1</v>
      </c>
      <c r="F24" s="78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79"/>
      <c r="B25" s="156"/>
      <c r="C25" s="81"/>
      <c r="D25" s="82"/>
      <c r="E25" s="83"/>
      <c r="F25" s="84"/>
      <c r="G25" s="81"/>
      <c r="H25" s="84"/>
      <c r="I25" s="83"/>
      <c r="J25" s="84"/>
      <c r="K25" s="83"/>
      <c r="L25" s="84"/>
      <c r="M25" s="83"/>
      <c r="N25" s="84"/>
      <c r="O25" s="83"/>
      <c r="P25" s="84"/>
      <c r="Q25" s="83"/>
      <c r="R25" s="84"/>
      <c r="S25" s="83"/>
      <c r="T25" s="84"/>
      <c r="U25" s="83"/>
      <c r="V25" s="84"/>
      <c r="W25" s="83"/>
      <c r="X25" s="84"/>
      <c r="Y25" s="83"/>
      <c r="Z25" s="84"/>
      <c r="AA25" s="83"/>
      <c r="AB25" s="84"/>
      <c r="AC25" s="83"/>
      <c r="AD25" s="85"/>
      <c r="AE25" s="86"/>
      <c r="AF25" s="87"/>
      <c r="AG25" s="88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1E3-DBA3-46BE-A706-D3DFCA8AF641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11" t="s">
        <v>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2" spans="1:33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0" t="s">
        <v>250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2"/>
      <c r="M4" s="233" t="s">
        <v>93</v>
      </c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4"/>
    </row>
    <row r="5" spans="1:33" ht="15.75" customHeight="1" x14ac:dyDescent="0.2">
      <c r="A5" s="235" t="s">
        <v>249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7"/>
    </row>
    <row r="6" spans="1:33" ht="12.75" customHeight="1" x14ac:dyDescent="0.2">
      <c r="A6" s="227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28"/>
    </row>
    <row r="7" spans="1:33" s="3" customFormat="1" ht="13.5" customHeight="1" x14ac:dyDescent="0.2">
      <c r="A7" s="200" t="s">
        <v>2</v>
      </c>
      <c r="B7" s="203" t="s">
        <v>3</v>
      </c>
      <c r="C7" s="206" t="s">
        <v>4</v>
      </c>
      <c r="D7" s="206" t="s">
        <v>5</v>
      </c>
      <c r="E7" s="209" t="s">
        <v>6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194" t="s">
        <v>7</v>
      </c>
      <c r="AD7" s="194"/>
      <c r="AE7" s="194" t="s">
        <v>8</v>
      </c>
      <c r="AF7" s="194" t="s">
        <v>9</v>
      </c>
      <c r="AG7" s="194" t="s">
        <v>10</v>
      </c>
    </row>
    <row r="8" spans="1:33" s="3" customFormat="1" ht="15.75" customHeight="1" x14ac:dyDescent="0.2">
      <c r="A8" s="201"/>
      <c r="B8" s="204"/>
      <c r="C8" s="207"/>
      <c r="D8" s="207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6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2" t="s">
        <v>20</v>
      </c>
      <c r="X8" s="242"/>
      <c r="Y8" s="242" t="s">
        <v>21</v>
      </c>
      <c r="Z8" s="242"/>
      <c r="AA8" s="243" t="s">
        <v>22</v>
      </c>
      <c r="AB8" s="243"/>
      <c r="AC8" s="194"/>
      <c r="AD8" s="194"/>
      <c r="AE8" s="194"/>
      <c r="AF8" s="194"/>
      <c r="AG8" s="194"/>
    </row>
    <row r="9" spans="1:33" s="3" customFormat="1" ht="13.5" customHeight="1" x14ac:dyDescent="0.2">
      <c r="A9" s="202"/>
      <c r="B9" s="205"/>
      <c r="C9" s="208"/>
      <c r="D9" s="20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4"/>
      <c r="AF9" s="194"/>
      <c r="AG9" s="195"/>
    </row>
    <row r="10" spans="1:33" s="17" customFormat="1" ht="18" customHeight="1" x14ac:dyDescent="0.2">
      <c r="A10" s="56"/>
      <c r="B10" s="168"/>
      <c r="C10" s="58"/>
      <c r="D10" s="59"/>
      <c r="E10" s="112"/>
      <c r="F10" s="61"/>
      <c r="G10" s="11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2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113"/>
    </row>
    <row r="12" spans="1:33" s="17" customFormat="1" ht="53.25" customHeight="1" x14ac:dyDescent="0.2">
      <c r="A12" s="21" t="s">
        <v>27</v>
      </c>
      <c r="B12" s="163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6">
        <f>100%-AE12</f>
        <v>-0.11238532110091737</v>
      </c>
      <c r="AG12" s="113"/>
    </row>
    <row r="13" spans="1:33" s="17" customFormat="1" ht="46.5" customHeight="1" x14ac:dyDescent="0.2">
      <c r="A13" s="21" t="s">
        <v>30</v>
      </c>
      <c r="B13" s="163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6">
        <f t="shared" ref="AF13:AF15" si="3">100%-AE13</f>
        <v>-1.7200000000000002</v>
      </c>
      <c r="AG13" s="113"/>
    </row>
    <row r="14" spans="1:33" s="17" customFormat="1" ht="42" customHeight="1" x14ac:dyDescent="0.2">
      <c r="A14" s="21" t="s">
        <v>77</v>
      </c>
      <c r="B14" s="163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6">
        <f t="shared" si="3"/>
        <v>0.53333333333333333</v>
      </c>
      <c r="AG14" s="113"/>
    </row>
    <row r="15" spans="1:33" s="17" customFormat="1" ht="41.25" customHeight="1" x14ac:dyDescent="0.2">
      <c r="A15" s="21" t="s">
        <v>101</v>
      </c>
      <c r="B15" s="163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6">
        <f t="shared" si="3"/>
        <v>-0.17741935483870974</v>
      </c>
      <c r="AG15" s="113"/>
    </row>
    <row r="16" spans="1:33" s="17" customFormat="1" ht="18" customHeight="1" x14ac:dyDescent="0.2">
      <c r="A16" s="21"/>
      <c r="B16" s="163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6"/>
      <c r="AG16" s="113"/>
    </row>
    <row r="17" spans="1:33" s="17" customFormat="1" ht="35.25" customHeight="1" x14ac:dyDescent="0.2">
      <c r="A17" s="23" t="s">
        <v>33</v>
      </c>
      <c r="B17" s="162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6"/>
      <c r="AG17" s="113"/>
    </row>
    <row r="18" spans="1:33" s="17" customFormat="1" ht="41.25" customHeight="1" x14ac:dyDescent="0.2">
      <c r="A18" s="7" t="s">
        <v>35</v>
      </c>
      <c r="B18" s="164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6">
        <f t="shared" ref="AF18:AF20" si="7">100%-AE18</f>
        <v>0.53846153846153844</v>
      </c>
      <c r="AG18" s="113"/>
    </row>
    <row r="19" spans="1:33" s="17" customFormat="1" ht="38.25" customHeight="1" x14ac:dyDescent="0.2">
      <c r="A19" s="7" t="s">
        <v>38</v>
      </c>
      <c r="B19" s="164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6">
        <f t="shared" si="7"/>
        <v>0.8</v>
      </c>
      <c r="AG19" s="113"/>
    </row>
    <row r="20" spans="1:33" s="17" customFormat="1" ht="41.25" customHeight="1" x14ac:dyDescent="0.2">
      <c r="A20" s="7" t="s">
        <v>60</v>
      </c>
      <c r="B20" s="164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6">
        <f t="shared" si="7"/>
        <v>0.66666666666666674</v>
      </c>
      <c r="AG20" s="113"/>
    </row>
    <row r="21" spans="1:33" s="17" customFormat="1" ht="5.25" customHeight="1" x14ac:dyDescent="0.2">
      <c r="A21" s="79"/>
      <c r="B21" s="166"/>
      <c r="C21" s="81"/>
      <c r="D21" s="82"/>
      <c r="E21" s="83"/>
      <c r="F21" s="84"/>
      <c r="G21" s="81"/>
      <c r="H21" s="84"/>
      <c r="I21" s="83"/>
      <c r="J21" s="84"/>
      <c r="K21" s="83"/>
      <c r="L21" s="84"/>
      <c r="M21" s="83"/>
      <c r="N21" s="84"/>
      <c r="O21" s="83"/>
      <c r="P21" s="84"/>
      <c r="Q21" s="83"/>
      <c r="R21" s="84"/>
      <c r="S21" s="83"/>
      <c r="T21" s="84"/>
      <c r="U21" s="83"/>
      <c r="V21" s="84"/>
      <c r="W21" s="83"/>
      <c r="X21" s="84"/>
      <c r="Y21" s="83"/>
      <c r="Z21" s="84"/>
      <c r="AA21" s="83"/>
      <c r="AB21" s="84"/>
      <c r="AC21" s="83"/>
      <c r="AD21" s="85"/>
      <c r="AE21" s="86"/>
      <c r="AF21" s="110"/>
      <c r="AG21" s="114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F33-53C8-462D-8981-BD7FFB6E3931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11" t="s">
        <v>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2" spans="1:33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0" t="s">
        <v>174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2"/>
      <c r="M4" s="233" t="s">
        <v>123</v>
      </c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4"/>
    </row>
    <row r="5" spans="1:33" ht="15.75" customHeight="1" x14ac:dyDescent="0.2">
      <c r="A5" s="235" t="s">
        <v>175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7"/>
    </row>
    <row r="6" spans="1:33" ht="12.75" customHeight="1" x14ac:dyDescent="0.2">
      <c r="A6" s="227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28"/>
    </row>
    <row r="7" spans="1:33" s="3" customFormat="1" ht="13.5" customHeight="1" x14ac:dyDescent="0.2">
      <c r="A7" s="200" t="s">
        <v>2</v>
      </c>
      <c r="B7" s="203" t="s">
        <v>3</v>
      </c>
      <c r="C7" s="206" t="s">
        <v>4</v>
      </c>
      <c r="D7" s="206" t="s">
        <v>5</v>
      </c>
      <c r="E7" s="209" t="s">
        <v>6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194" t="s">
        <v>7</v>
      </c>
      <c r="AD7" s="194"/>
      <c r="AE7" s="194" t="s">
        <v>8</v>
      </c>
      <c r="AF7" s="194" t="s">
        <v>9</v>
      </c>
      <c r="AG7" s="194" t="s">
        <v>10</v>
      </c>
    </row>
    <row r="8" spans="1:33" s="3" customFormat="1" ht="15.75" customHeight="1" x14ac:dyDescent="0.2">
      <c r="A8" s="201"/>
      <c r="B8" s="204"/>
      <c r="C8" s="207"/>
      <c r="D8" s="207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6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194"/>
      <c r="AD8" s="194"/>
      <c r="AE8" s="194"/>
      <c r="AF8" s="194"/>
      <c r="AG8" s="194"/>
    </row>
    <row r="9" spans="1:33" s="3" customFormat="1" ht="13.5" customHeight="1" x14ac:dyDescent="0.2">
      <c r="A9" s="201"/>
      <c r="B9" s="204"/>
      <c r="C9" s="207"/>
      <c r="D9" s="207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195"/>
      <c r="AF9" s="195"/>
      <c r="AG9" s="195"/>
    </row>
    <row r="10" spans="1:33" s="17" customFormat="1" ht="18" customHeight="1" x14ac:dyDescent="0.2">
      <c r="A10" s="122"/>
      <c r="B10" s="147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0"/>
      <c r="AG10" s="131"/>
    </row>
    <row r="11" spans="1:33" s="17" customFormat="1" ht="25.5" x14ac:dyDescent="0.2">
      <c r="A11" s="18" t="s">
        <v>25</v>
      </c>
      <c r="B11" s="149" t="s">
        <v>124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1" t="s">
        <v>125</v>
      </c>
      <c r="C12" s="68" t="s">
        <v>126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1" t="s">
        <v>127</v>
      </c>
      <c r="C13" s="68" t="s">
        <v>128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1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9" t="s">
        <v>129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4" t="s">
        <v>130</v>
      </c>
      <c r="C16" s="68" t="s">
        <v>131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4" t="s">
        <v>132</v>
      </c>
      <c r="C17" s="68" t="s">
        <v>133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4" t="s">
        <v>134</v>
      </c>
      <c r="C18" s="68" t="s">
        <v>135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1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9" t="s">
        <v>136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4" t="s">
        <v>137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4" t="s">
        <v>138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4" t="s">
        <v>139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140</v>
      </c>
      <c r="B24" s="154" t="s">
        <v>141</v>
      </c>
      <c r="C24" s="68" t="s">
        <v>142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1" t="s">
        <v>247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6" t="s">
        <v>90</v>
      </c>
      <c r="B26" s="161" t="s">
        <v>143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4" t="s">
        <v>144</v>
      </c>
      <c r="C27" s="68" t="s">
        <v>135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145</v>
      </c>
      <c r="B28" s="154" t="s">
        <v>146</v>
      </c>
      <c r="C28" s="68" t="s">
        <v>147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79"/>
      <c r="B29" s="156"/>
      <c r="C29" s="81"/>
      <c r="D29" s="82"/>
      <c r="E29" s="83"/>
      <c r="F29" s="84"/>
      <c r="G29" s="81"/>
      <c r="H29" s="84"/>
      <c r="I29" s="83"/>
      <c r="J29" s="84"/>
      <c r="K29" s="83"/>
      <c r="L29" s="84"/>
      <c r="M29" s="83"/>
      <c r="N29" s="84"/>
      <c r="O29" s="83"/>
      <c r="P29" s="84"/>
      <c r="Q29" s="83"/>
      <c r="R29" s="84"/>
      <c r="S29" s="83"/>
      <c r="T29" s="84"/>
      <c r="U29" s="83"/>
      <c r="V29" s="84"/>
      <c r="W29" s="83"/>
      <c r="X29" s="84"/>
      <c r="Y29" s="83"/>
      <c r="Z29" s="84"/>
      <c r="AA29" s="83"/>
      <c r="AB29" s="84"/>
      <c r="AC29" s="83"/>
      <c r="AD29" s="85"/>
      <c r="AE29" s="86"/>
      <c r="AF29" s="87"/>
      <c r="AG29" s="88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A2B-DA26-4011-AF8A-FB65CC4C4104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11" t="s">
        <v>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2" spans="1:33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0" t="s">
        <v>176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2"/>
      <c r="M4" s="233" t="s">
        <v>148</v>
      </c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4"/>
    </row>
    <row r="5" spans="1:33" ht="15.75" customHeight="1" x14ac:dyDescent="0.2">
      <c r="A5" s="235" t="s">
        <v>177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7"/>
    </row>
    <row r="6" spans="1:33" ht="12.75" customHeight="1" x14ac:dyDescent="0.2">
      <c r="A6" s="227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28"/>
    </row>
    <row r="7" spans="1:33" s="3" customFormat="1" ht="13.5" customHeight="1" x14ac:dyDescent="0.2">
      <c r="A7" s="200" t="s">
        <v>2</v>
      </c>
      <c r="B7" s="203" t="s">
        <v>3</v>
      </c>
      <c r="C7" s="206" t="s">
        <v>4</v>
      </c>
      <c r="D7" s="206" t="s">
        <v>5</v>
      </c>
      <c r="E7" s="209" t="s">
        <v>6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194" t="s">
        <v>7</v>
      </c>
      <c r="AD7" s="194"/>
      <c r="AE7" s="194" t="s">
        <v>8</v>
      </c>
      <c r="AF7" s="194" t="s">
        <v>9</v>
      </c>
      <c r="AG7" s="194" t="s">
        <v>10</v>
      </c>
    </row>
    <row r="8" spans="1:33" s="3" customFormat="1" ht="15.75" customHeight="1" x14ac:dyDescent="0.2">
      <c r="A8" s="201"/>
      <c r="B8" s="204"/>
      <c r="C8" s="207"/>
      <c r="D8" s="207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6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194"/>
      <c r="AD8" s="194"/>
      <c r="AE8" s="194"/>
      <c r="AF8" s="194"/>
      <c r="AG8" s="194"/>
    </row>
    <row r="9" spans="1:33" s="3" customFormat="1" ht="13.5" customHeight="1" x14ac:dyDescent="0.2">
      <c r="A9" s="201"/>
      <c r="B9" s="204"/>
      <c r="C9" s="207"/>
      <c r="D9" s="207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195"/>
      <c r="AF9" s="195"/>
      <c r="AG9" s="195"/>
    </row>
    <row r="10" spans="1:33" s="17" customFormat="1" ht="18" customHeight="1" x14ac:dyDescent="0.2">
      <c r="A10" s="122"/>
      <c r="B10" s="123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2"/>
      <c r="AG10" s="131"/>
    </row>
    <row r="11" spans="1:33" s="17" customFormat="1" ht="60" customHeight="1" x14ac:dyDescent="0.2">
      <c r="A11" s="18" t="s">
        <v>25</v>
      </c>
      <c r="B11" s="67" t="s">
        <v>149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3" s="17" customFormat="1" ht="60" customHeight="1" x14ac:dyDescent="0.2">
      <c r="A12" s="21" t="s">
        <v>27</v>
      </c>
      <c r="B12" s="76" t="s">
        <v>150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6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151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6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3" s="17" customFormat="1" ht="60" customHeight="1" x14ac:dyDescent="0.2">
      <c r="A15" s="23" t="s">
        <v>33</v>
      </c>
      <c r="B15" s="67" t="s">
        <v>152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3" s="17" customFormat="1" ht="60" customHeight="1" x14ac:dyDescent="0.2">
      <c r="A16" s="7" t="s">
        <v>35</v>
      </c>
      <c r="B16" s="77" t="s">
        <v>153</v>
      </c>
      <c r="C16" s="68" t="s">
        <v>154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6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155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6">
        <f t="shared" si="3"/>
        <v>0.84615384615384615</v>
      </c>
      <c r="AG17" s="75"/>
    </row>
    <row r="18" spans="1:33" s="17" customFormat="1" ht="18" customHeight="1" x14ac:dyDescent="0.2">
      <c r="A18" s="79"/>
      <c r="B18" s="80"/>
      <c r="C18" s="81"/>
      <c r="D18" s="82"/>
      <c r="E18" s="83"/>
      <c r="F18" s="84"/>
      <c r="G18" s="81"/>
      <c r="H18" s="84"/>
      <c r="I18" s="83"/>
      <c r="J18" s="84"/>
      <c r="K18" s="83"/>
      <c r="L18" s="84"/>
      <c r="M18" s="83"/>
      <c r="N18" s="84"/>
      <c r="O18" s="83"/>
      <c r="P18" s="84"/>
      <c r="Q18" s="83"/>
      <c r="R18" s="84"/>
      <c r="S18" s="83"/>
      <c r="T18" s="84"/>
      <c r="U18" s="83"/>
      <c r="V18" s="84"/>
      <c r="W18" s="83"/>
      <c r="X18" s="84"/>
      <c r="Y18" s="83"/>
      <c r="Z18" s="84"/>
      <c r="AA18" s="83"/>
      <c r="AB18" s="84"/>
      <c r="AC18" s="83"/>
      <c r="AD18" s="85"/>
      <c r="AE18" s="86"/>
      <c r="AF18" s="110"/>
      <c r="AG18" s="88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DB48-7709-40F0-AC39-87D5CDE303F5}">
  <sheetPr>
    <tabColor rgb="FF00B050"/>
  </sheetPr>
  <dimension ref="A1:AI38"/>
  <sheetViews>
    <sheetView showRuler="0" view="pageBreakPreview" topLeftCell="A23" zoomScaleNormal="100" zoomScaleSheetLayoutView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11" t="s">
        <v>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2" spans="1:35" ht="24" customHeight="1" x14ac:dyDescent="0.2">
      <c r="A2" s="238" t="s">
        <v>252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0" t="s">
        <v>256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2"/>
      <c r="M4" s="233" t="s">
        <v>253</v>
      </c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4"/>
    </row>
    <row r="5" spans="1:35" ht="15.75" customHeight="1" x14ac:dyDescent="0.2">
      <c r="A5" s="235" t="s">
        <v>255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7"/>
    </row>
    <row r="6" spans="1:35" ht="12.75" customHeight="1" x14ac:dyDescent="0.2">
      <c r="A6" s="227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28"/>
    </row>
    <row r="7" spans="1:35" s="3" customFormat="1" ht="13.5" customHeight="1" x14ac:dyDescent="0.2">
      <c r="A7" s="200" t="s">
        <v>2</v>
      </c>
      <c r="B7" s="203" t="s">
        <v>3</v>
      </c>
      <c r="C7" s="206" t="s">
        <v>4</v>
      </c>
      <c r="D7" s="206" t="s">
        <v>5</v>
      </c>
      <c r="E7" s="209" t="s">
        <v>6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194" t="s">
        <v>7</v>
      </c>
      <c r="AD7" s="194"/>
      <c r="AE7" s="194" t="s">
        <v>8</v>
      </c>
      <c r="AF7" s="194" t="s">
        <v>9</v>
      </c>
      <c r="AG7" s="194" t="s">
        <v>10</v>
      </c>
    </row>
    <row r="8" spans="1:35" s="3" customFormat="1" ht="15.75" customHeight="1" x14ac:dyDescent="0.2">
      <c r="A8" s="201"/>
      <c r="B8" s="204"/>
      <c r="C8" s="207"/>
      <c r="D8" s="207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6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2" t="s">
        <v>20</v>
      </c>
      <c r="X8" s="242"/>
      <c r="Y8" s="242" t="s">
        <v>21</v>
      </c>
      <c r="Z8" s="242"/>
      <c r="AA8" s="224" t="s">
        <v>22</v>
      </c>
      <c r="AB8" s="224"/>
      <c r="AC8" s="194"/>
      <c r="AD8" s="194"/>
      <c r="AE8" s="194"/>
      <c r="AF8" s="194"/>
      <c r="AG8" s="194"/>
    </row>
    <row r="9" spans="1:35" s="3" customFormat="1" ht="13.5" customHeight="1" x14ac:dyDescent="0.2">
      <c r="A9" s="202"/>
      <c r="B9" s="205"/>
      <c r="C9" s="208"/>
      <c r="D9" s="20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4"/>
      <c r="AF9" s="194"/>
      <c r="AG9" s="195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1567</v>
      </c>
      <c r="E12" s="71">
        <v>570</v>
      </c>
      <c r="F12" s="70">
        <v>570</v>
      </c>
      <c r="G12" s="68">
        <v>216</v>
      </c>
      <c r="H12" s="70">
        <v>216</v>
      </c>
      <c r="I12" s="71">
        <v>100</v>
      </c>
      <c r="J12" s="70">
        <v>141</v>
      </c>
      <c r="K12" s="71">
        <v>100</v>
      </c>
      <c r="L12" s="70">
        <v>0</v>
      </c>
      <c r="M12" s="71">
        <v>100</v>
      </c>
      <c r="N12" s="70">
        <v>0</v>
      </c>
      <c r="O12" s="71">
        <v>80</v>
      </c>
      <c r="P12" s="70">
        <v>0</v>
      </c>
      <c r="Q12" s="71">
        <v>50</v>
      </c>
      <c r="R12" s="70">
        <v>0</v>
      </c>
      <c r="S12" s="71">
        <v>45</v>
      </c>
      <c r="T12" s="70">
        <v>0</v>
      </c>
      <c r="U12" s="71">
        <v>50</v>
      </c>
      <c r="V12" s="70">
        <v>0</v>
      </c>
      <c r="W12" s="71">
        <v>80</v>
      </c>
      <c r="X12" s="70">
        <v>0</v>
      </c>
      <c r="Y12" s="71">
        <v>80</v>
      </c>
      <c r="Z12" s="70">
        <v>0</v>
      </c>
      <c r="AA12" s="71">
        <v>96</v>
      </c>
      <c r="AB12" s="70">
        <v>0</v>
      </c>
      <c r="AC12" s="71">
        <f>E12+G12+I12+K12+M12+O12+Q12+S12+U12+W12+Y12+AA12</f>
        <v>1567</v>
      </c>
      <c r="AD12" s="72">
        <f>F12+H12+J12+L12+N12+P12+R12+T12+V12+X12+Z12+AB12</f>
        <v>927</v>
      </c>
      <c r="AE12" s="73">
        <f>AD12/AC12</f>
        <v>0.591576260370134</v>
      </c>
      <c r="AF12" s="96">
        <f>100%-AE12</f>
        <v>0.408423739629866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6</v>
      </c>
      <c r="AE13" s="73">
        <f>AD13/AC13</f>
        <v>0.25</v>
      </c>
      <c r="AF13" s="96">
        <f>100%-AE13</f>
        <v>0.75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0</v>
      </c>
      <c r="H16" s="70">
        <v>0</v>
      </c>
      <c r="I16" s="71">
        <v>1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1790</v>
      </c>
      <c r="E17" s="71">
        <v>180</v>
      </c>
      <c r="F17" s="70">
        <v>109</v>
      </c>
      <c r="G17" s="68">
        <v>160</v>
      </c>
      <c r="H17" s="70">
        <v>121</v>
      </c>
      <c r="I17" s="71">
        <v>120</v>
      </c>
      <c r="J17" s="70">
        <v>158</v>
      </c>
      <c r="K17" s="71">
        <v>150</v>
      </c>
      <c r="L17" s="70">
        <v>0</v>
      </c>
      <c r="M17" s="71">
        <v>130</v>
      </c>
      <c r="N17" s="70">
        <v>0</v>
      </c>
      <c r="O17" s="71">
        <v>110</v>
      </c>
      <c r="P17" s="70">
        <v>0</v>
      </c>
      <c r="Q17" s="71">
        <v>130</v>
      </c>
      <c r="R17" s="70">
        <v>0</v>
      </c>
      <c r="S17" s="71">
        <v>220</v>
      </c>
      <c r="T17" s="70">
        <v>0</v>
      </c>
      <c r="U17" s="71">
        <v>150</v>
      </c>
      <c r="V17" s="70">
        <v>0</v>
      </c>
      <c r="W17" s="71">
        <v>130</v>
      </c>
      <c r="X17" s="70">
        <v>0</v>
      </c>
      <c r="Y17" s="71">
        <v>110</v>
      </c>
      <c r="Z17" s="70">
        <v>0</v>
      </c>
      <c r="AA17" s="71">
        <v>200</v>
      </c>
      <c r="AB17" s="70">
        <v>0</v>
      </c>
      <c r="AC17" s="71">
        <f t="shared" si="1"/>
        <v>1790</v>
      </c>
      <c r="AD17" s="72">
        <f t="shared" si="1"/>
        <v>388</v>
      </c>
      <c r="AE17" s="73">
        <f t="shared" si="2"/>
        <v>0.21675977653631284</v>
      </c>
      <c r="AF17" s="96">
        <f t="shared" si="3"/>
        <v>0.78324022346368716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6</v>
      </c>
      <c r="AE18" s="73">
        <f t="shared" si="2"/>
        <v>0.21428571428571427</v>
      </c>
      <c r="AF18" s="96">
        <f t="shared" si="3"/>
        <v>0.7857142857142857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3</v>
      </c>
      <c r="F21" s="70">
        <v>3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0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0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3</v>
      </c>
      <c r="AE21" s="73">
        <f t="shared" si="2"/>
        <v>0.25</v>
      </c>
      <c r="AF21" s="96">
        <f t="shared" si="3"/>
        <v>0.75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1</v>
      </c>
      <c r="G22" s="71">
        <v>1</v>
      </c>
      <c r="H22" s="78">
        <v>1</v>
      </c>
      <c r="I22" s="71">
        <v>0</v>
      </c>
      <c r="J22" s="78">
        <v>0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2</v>
      </c>
      <c r="AE22" s="73">
        <f t="shared" si="2"/>
        <v>0.2857142857142857</v>
      </c>
      <c r="AF22" s="96">
        <f t="shared" si="3"/>
        <v>0.7142857142857143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horizontalDpi="300" verticalDpi="300" r:id="rId1"/>
  <headerFooter>
    <oddFooter>&amp;C&amp;P de &amp;N</oddFooter>
  </headerFooter>
  <colBreaks count="1" manualBreakCount="1">
    <brk id="33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16</vt:i4>
      </vt:variant>
    </vt:vector>
  </HeadingPairs>
  <TitlesOfParts>
    <vt:vector size="34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036 enero a Diciembre</vt:lpstr>
      <vt:lpstr>Enero</vt:lpstr>
      <vt:lpstr>Febrero</vt:lpstr>
      <vt:lpstr>marzo</vt:lpstr>
      <vt:lpstr>Abril</vt:lpstr>
      <vt:lpstr>Mayo</vt:lpstr>
      <vt:lpstr>Junio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'036 enero a Diciembre'!Área_de_impresión</vt:lpstr>
      <vt:lpstr>Abril!Área_de_impresión</vt:lpstr>
      <vt:lpstr>Enero!Área_de_impresión</vt:lpstr>
      <vt:lpstr>Febrero!Área_de_impresión</vt:lpstr>
      <vt:lpstr>Hoja2!Área_de_impresión</vt:lpstr>
      <vt:lpstr>Junio!Área_de_impresión</vt:lpstr>
      <vt:lpstr>marzo!Área_de_impresión</vt:lpstr>
      <vt:lpstr>Mayo!Área_de_impresión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2026-07-16T18:59:21Z</cp:lastPrinted>
  <dcterms:created xsi:type="dcterms:W3CDTF">2022-04-05T23:36:35Z</dcterms:created>
  <dcterms:modified xsi:type="dcterms:W3CDTF">2026-07-28T18:06:53Z</dcterms:modified>
</cp:coreProperties>
</file>