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RVIDOR\Documents\ZAC 2024-2027\CUENTA PUBLICA\2Do trim 2026\poa\abril\"/>
    </mc:Choice>
  </mc:AlternateContent>
  <xr:revisionPtr revIDLastSave="0" documentId="8_{6B18B601-470C-46A1-9E89-3E1F1F8D6E43}" xr6:coauthVersionLast="47" xr6:coauthVersionMax="47" xr10:uidLastSave="{00000000-0000-0000-0000-000000000000}"/>
  <bookViews>
    <workbookView xWindow="-120" yWindow="-120" windowWidth="29040" windowHeight="15840" firstSheet="3" activeTab="7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ANUAL 2026" sheetId="5" r:id="rId4"/>
    <sheet name="ENERO 2026" sheetId="12" r:id="rId5"/>
    <sheet name="FEBRERO 2026" sheetId="13" r:id="rId6"/>
    <sheet name="MARZO 2026" sheetId="14" r:id="rId7"/>
    <sheet name="ABRIL 2026" sheetId="15" r:id="rId8"/>
    <sheet name="MAYO 2026" sheetId="16" r:id="rId9"/>
    <sheet name="JUNIO 2026" sheetId="17" r:id="rId10"/>
    <sheet name="024" sheetId="2" state="hidden" r:id="rId11"/>
    <sheet name="032" sheetId="4" state="hidden" r:id="rId12"/>
    <sheet name="033" sheetId="6" state="hidden" r:id="rId13"/>
    <sheet name="034" sheetId="7" state="hidden" r:id="rId14"/>
    <sheet name="036" sheetId="8" state="hidden" r:id="rId15"/>
    <sheet name="Hoja1" sheetId="10" state="hidden" r:id="rId16"/>
    <sheet name="responsables" sheetId="9" state="hidden" r:id="rId17"/>
  </sheets>
  <definedNames>
    <definedName name="_xlnm.Print_Area" localSheetId="0">'005'!$A$1:$AH$36</definedName>
    <definedName name="_xlnm.Print_Area" localSheetId="2">'018'!$A$1:$AG$32</definedName>
    <definedName name="_xlnm.Print_Area" localSheetId="10">'024'!$A$1:$AH$35</definedName>
    <definedName name="_xlnm.Print_Area" localSheetId="11">'032'!$A$1:$AG$31</definedName>
    <definedName name="_xlnm.Print_Area" localSheetId="12">'033'!$A$1:$AH$39</definedName>
    <definedName name="_xlnm.Print_Area" localSheetId="13">'034'!$A$1:$AH$29</definedName>
    <definedName name="_xlnm.Print_Area" localSheetId="14">'036'!$A$1:$AH$33</definedName>
    <definedName name="_xlnm.Print_Area" localSheetId="7">'ABRIL 2026'!$A$1:$AH$30</definedName>
    <definedName name="_xlnm.Print_Area" localSheetId="3">'ANUAL 2026'!$A$1:$AH$30</definedName>
    <definedName name="_xlnm.Print_Area" localSheetId="4">'ENERO 2026'!$A$1:$AH$30</definedName>
    <definedName name="_xlnm.Print_Area" localSheetId="5">'FEBRERO 2026'!$A$1:$AH$30</definedName>
    <definedName name="_xlnm.Print_Area" localSheetId="1">Hoja2!$A$1:$H$20</definedName>
    <definedName name="_xlnm.Print_Area" localSheetId="9">'JUNIO 2026'!$A$1:$AH$30</definedName>
    <definedName name="_xlnm.Print_Area" localSheetId="6">'MARZO 2026'!$A$1:$AH$30</definedName>
    <definedName name="_xlnm.Print_Area" localSheetId="8">'MAYO 2026'!$A$1:$AH$30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3" i="17" l="1"/>
  <c r="AC13" i="17"/>
  <c r="AE13" i="17" s="1"/>
  <c r="AF13" i="17" s="1"/>
  <c r="AD12" i="17"/>
  <c r="AC12" i="17"/>
  <c r="AE12" i="17" s="1"/>
  <c r="AF12" i="17" s="1"/>
  <c r="AD13" i="16"/>
  <c r="AC13" i="16"/>
  <c r="AE13" i="16" s="1"/>
  <c r="AF13" i="16" s="1"/>
  <c r="AD12" i="16"/>
  <c r="AC12" i="16"/>
  <c r="AE12" i="16" s="1"/>
  <c r="AF12" i="16" s="1"/>
  <c r="AD13" i="15"/>
  <c r="AC13" i="15"/>
  <c r="AD12" i="15"/>
  <c r="AC12" i="15"/>
  <c r="AE12" i="15" l="1"/>
  <c r="AF12" i="15" s="1"/>
  <c r="AE13" i="15"/>
  <c r="AF13" i="15" s="1"/>
  <c r="AD13" i="14"/>
  <c r="AC13" i="14"/>
  <c r="AE13" i="14" s="1"/>
  <c r="AF13" i="14" s="1"/>
  <c r="AD12" i="14"/>
  <c r="AC12" i="14"/>
  <c r="AE12" i="14" l="1"/>
  <c r="AF12" i="14" s="1"/>
  <c r="AD13" i="13"/>
  <c r="AE13" i="13" s="1"/>
  <c r="AF13" i="13" s="1"/>
  <c r="AC13" i="13"/>
  <c r="AD12" i="13"/>
  <c r="AE12" i="13" s="1"/>
  <c r="AF12" i="13" s="1"/>
  <c r="AC12" i="13"/>
  <c r="AD13" i="12" l="1"/>
  <c r="AC13" i="12"/>
  <c r="AE13" i="12" s="1"/>
  <c r="AF13" i="12" s="1"/>
  <c r="AD12" i="12"/>
  <c r="AC12" i="12"/>
  <c r="AE12" i="12" s="1"/>
  <c r="AF12" i="12" s="1"/>
  <c r="AD12" i="5" l="1"/>
  <c r="AC12" i="5"/>
  <c r="AE12" i="5" s="1"/>
  <c r="AF12" i="5" s="1"/>
  <c r="AD13" i="5" l="1"/>
  <c r="AC13" i="5"/>
  <c r="AD13" i="4"/>
  <c r="AD18" i="8"/>
  <c r="AE18" i="8" s="1"/>
  <c r="AF18" i="8" s="1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20" i="2"/>
  <c r="D19" i="2"/>
  <c r="D18" i="2"/>
  <c r="D17" i="2"/>
  <c r="D16" i="2"/>
  <c r="D15" i="2"/>
  <c r="D12" i="2"/>
  <c r="AD22" i="8"/>
  <c r="AC22" i="8"/>
  <c r="AD21" i="8"/>
  <c r="AC21" i="8"/>
  <c r="AC18" i="8"/>
  <c r="AD17" i="8"/>
  <c r="AC17" i="8"/>
  <c r="AD16" i="8"/>
  <c r="AC16" i="8"/>
  <c r="AD13" i="8"/>
  <c r="AE13" i="8" s="1"/>
  <c r="AF13" i="8" s="1"/>
  <c r="AC13" i="8"/>
  <c r="AD12" i="8"/>
  <c r="AC12" i="8"/>
  <c r="AE21" i="8" l="1"/>
  <c r="AF21" i="8" s="1"/>
  <c r="AE13" i="5"/>
  <c r="AF13" i="5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C12" i="6"/>
  <c r="AE12" i="6" l="1"/>
  <c r="AF12" i="6" s="1"/>
  <c r="AE17" i="6"/>
  <c r="AF17" i="6" s="1"/>
  <c r="AE27" i="6"/>
  <c r="AF2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D20" i="4" l="1"/>
  <c r="AC20" i="4"/>
  <c r="AD19" i="4"/>
  <c r="AC19" i="4"/>
  <c r="AD18" i="4"/>
  <c r="AC18" i="4"/>
  <c r="AD15" i="4"/>
  <c r="AC15" i="4"/>
  <c r="AD14" i="4"/>
  <c r="AC14" i="4"/>
  <c r="AC13" i="4"/>
  <c r="AD12" i="4"/>
  <c r="AE12" i="4" s="1"/>
  <c r="AF12" i="4" s="1"/>
  <c r="AC12" i="4"/>
  <c r="AE14" i="4" l="1"/>
  <c r="AF14" i="4" s="1"/>
  <c r="AE20" i="4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<sst xmlns="http://schemas.openxmlformats.org/spreadsheetml/2006/main" count="1238" uniqueCount="260">
  <si>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</si>
  <si>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</si>
  <si>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</si>
  <si>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</si>
  <si>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</si>
  <si>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</si>
  <si>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</si>
  <si>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</si>
  <si>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</si>
  <si>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</si>
  <si>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</si>
  <si>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</si>
  <si>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</si>
  <si>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</si>
  <si>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</si>
  <si>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</si>
  <si>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</si>
  <si>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</si>
  <si>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</si>
  <si>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</si>
  <si>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</si>
  <si>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</si>
  <si>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</si>
  <si>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</si>
  <si>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</si>
  <si>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</si>
  <si>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</si>
  <si>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</si>
  <si>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</si>
  <si>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</si>
  <si>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</si>
  <si>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</si>
  <si>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</si>
  <si>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</si>
  <si>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</si>
  <si>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</si>
  <si>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</si>
  <si>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</si>
  <si>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</si>
  <si>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</si>
  <si>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</si>
  <si>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</si>
  <si>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</si>
  <si>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</si>
  <si>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</si>
  <si>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</si>
  <si>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</si>
  <si>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</si>
  <si>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</si>
  <si>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</si>
  <si>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</si>
  <si>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</si>
  <si>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</si>
  <si>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</si>
  <si>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</si>
  <si>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</si>
  <si>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</si>
  <si>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</si>
  <si>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</si>
  <si>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</si>
  <si>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</si>
  <si>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</si>
  <si>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</si>
  <si>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</si>
  <si>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</si>
  <si>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</si>
  <si>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</si>
  <si>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</si>
  <si>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</si>
  <si>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</si>
  <si>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</si>
  <si>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</si>
  <si>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</si>
  <si>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</si>
  <si>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</si>
  <si>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</si>
  <si>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</si>
  <si>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</si>
  <si>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</si>
  <si>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</si>
  <si>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</si>
  <si>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</si>
  <si>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</si>
  <si>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</si>
  <si>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</si>
  <si>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</si>
  <si>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</si>
  <si>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</si>
  <si>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</si>
  <si>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</si>
  <si>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</si>
  <si>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</si>
  <si>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</si>
  <si>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</si>
  <si>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</si>
  <si>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</si>
  <si>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</si>
  <si>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</si>
  <si>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</si>
  <si>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</si>
  <si>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</si>
  <si>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</si>
  <si>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</si>
  <si>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</si>
  <si>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</si>
  <si>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</si>
  <si>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</si>
  <si>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</si>
  <si>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</si>
  <si>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</si>
  <si>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</si>
  <si>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</si>
  <si>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</si>
  <si>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</si>
  <si>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</si>
  <si>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</si>
  <si>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</si>
  <si>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</si>
  <si>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>Otorgar consultas médicas, terapias psicológicas y fisioterapias.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</si>
  <si>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</si>
  <si>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</si>
  <si>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</si>
  <si>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</si>
  <si>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</si>
  <si>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</si>
  <si>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</si>
  <si>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</si>
  <si>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</si>
  <si>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</si>
  <si>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</si>
  <si>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</si>
  <si>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</si>
  <si>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</si>
  <si>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</si>
  <si>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</si>
  <si>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</si>
  <si>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</si>
  <si>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</si>
  <si>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</si>
  <si>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</si>
  <si>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</si>
  <si>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</si>
  <si>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</si>
  <si>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</si>
  <si>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</si>
  <si>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</si>
  <si>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</si>
  <si>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</si>
  <si>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</si>
  <si>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</si>
  <si>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</si>
  <si>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</si>
  <si>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</si>
  <si>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</si>
  <si>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</si>
  <si>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</si>
  <si>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</si>
  <si>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</si>
  <si>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</si>
  <si>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</si>
  <si>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</si>
  <si>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</si>
  <si>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</si>
  <si>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</si>
  <si>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</si>
  <si>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</si>
  <si>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</si>
  <si>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</si>
  <si>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</si>
  <si>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</si>
  <si>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</si>
  <si>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</si>
  <si>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</si>
  <si>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</si>
  <si>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</si>
  <si>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</si>
  <si>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</si>
  <si>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</si>
  <si>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</si>
  <si>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</si>
  <si>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</si>
  <si>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</si>
  <si>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</si>
  <si>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</si>
  <si>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</si>
  <si>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</si>
  <si>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</si>
  <si>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</si>
  <si>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</si>
  <si>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</si>
  <si>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</si>
  <si>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</si>
  <si>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</si>
  <si>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</si>
  <si>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</si>
  <si>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</si>
  <si>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</si>
  <si>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</si>
  <si>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</si>
  <si>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</si>
  <si>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</si>
  <si>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</si>
  <si>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</si>
  <si>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</si>
  <si>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</si>
  <si>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</si>
  <si>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</si>
  <si>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</si>
  <si>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</si>
  <si>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</si>
  <si>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</si>
  <si>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</si>
  <si>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</si>
  <si>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</si>
  <si>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</si>
  <si>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</si>
  <si>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</si>
  <si>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</si>
  <si>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</si>
  <si>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</si>
  <si>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</si>
  <si>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</si>
  <si>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</si>
  <si>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</si>
  <si>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</si>
  <si>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</si>
  <si>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</si>
  <si>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</si>
  <si>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</si>
  <si>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</si>
  <si>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</si>
  <si>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</si>
  <si>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</si>
  <si>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</si>
  <si>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</si>
  <si>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</si>
  <si>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</si>
  <si>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</si>
  <si>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</si>
  <si>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</si>
  <si>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</si>
  <si>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</si>
  <si>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</si>
  <si>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</si>
  <si>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</si>
  <si>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JOSE DIAZ ESTRADA 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</si>
  <si>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2024.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</si>
  <si>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de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</si>
  <si>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Daniela Perez Zuñiga </t>
    </r>
  </si>
  <si>
    <r>
      <t>UNIDAD ADMINISTRATIVA RESPONSABLE::</t>
    </r>
    <r>
      <rPr>
        <b/>
        <sz val="8"/>
        <rFont val="Arial"/>
        <family val="2"/>
      </rPr>
      <t>IMM Zacualpan</t>
    </r>
  </si>
  <si>
    <t>Realizar campañas de atención, prevención, y difusión de la violencia de género y la cultura de la denuncia.</t>
  </si>
  <si>
    <t>Ofertar pláticas, jornadas, cursos y talleres con promoción de la cultura de igualdad con perspectiva de género y el autoempleo para el empoderamiento de las mujeres.</t>
  </si>
  <si>
    <r>
      <t xml:space="preserve">REPORTE DEL MES: </t>
    </r>
    <r>
      <rPr>
        <b/>
        <sz val="8"/>
        <rFont val="Arial"/>
        <family val="2"/>
      </rPr>
      <t>Enero - Diciembre 2026</t>
    </r>
  </si>
  <si>
    <t>PROGRAMA OPERATIVO ANUAL 2026</t>
  </si>
  <si>
    <r>
      <t xml:space="preserve">REPORTE DEL MES: </t>
    </r>
    <r>
      <rPr>
        <b/>
        <sz val="8"/>
        <rFont val="Arial"/>
        <family val="2"/>
      </rPr>
      <t>Enero  2026</t>
    </r>
  </si>
  <si>
    <r>
      <t>REPORTE DEL MES:FEBRERO</t>
    </r>
    <r>
      <rPr>
        <b/>
        <sz val="8"/>
        <rFont val="Arial"/>
        <family val="2"/>
      </rPr>
      <t xml:space="preserve"> 2026</t>
    </r>
  </si>
  <si>
    <r>
      <t>REPORTE DEL MES:MARZO</t>
    </r>
    <r>
      <rPr>
        <b/>
        <sz val="8"/>
        <rFont val="Arial"/>
        <family val="2"/>
      </rPr>
      <t xml:space="preserve"> 2026</t>
    </r>
  </si>
  <si>
    <r>
      <t>REPORTE DEL MES: ABRIL</t>
    </r>
    <r>
      <rPr>
        <b/>
        <sz val="8"/>
        <rFont val="Arial"/>
        <family val="2"/>
      </rPr>
      <t xml:space="preserve"> 2026</t>
    </r>
  </si>
  <si>
    <r>
      <t>REPORTE DEL MES: MAYO</t>
    </r>
    <r>
      <rPr>
        <b/>
        <sz val="8"/>
        <rFont val="Arial"/>
        <family val="2"/>
      </rPr>
      <t xml:space="preserve"> 2026</t>
    </r>
  </si>
  <si>
    <r>
      <t>REPORTE DEL MES: JUNIO</t>
    </r>
    <r>
      <rPr>
        <b/>
        <sz val="8"/>
        <rFont val="Arial"/>
        <family val="2"/>
      </rPr>
      <t xml:space="preserve">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</si>
</sst>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59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9" fontId="5" fillId="2" borderId="1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9" fontId="5" fillId="2" borderId="15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top" wrapText="1"/>
    </xf>
    <xf numFmtId="0" fontId="16" fillId="0" borderId="14" xfId="0" applyFont="1" applyBorder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6" fillId="2" borderId="1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6" fillId="2" borderId="1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6" fillId="2" borderId="1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19" xfId="0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13544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1284551</xdr:colOff>
      <xdr:row>0</xdr:row>
      <xdr:rowOff>106891</xdr:rowOff>
    </xdr:from>
    <xdr:to>
      <xdr:col>1</xdr:col>
      <xdr:colOff>2000251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6" y="106891"/>
          <a:ext cx="715700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95251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7508186"/>
          <a:ext cx="13524581" cy="1200679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31</xdr:col>
      <xdr:colOff>73025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241243"/>
          <a:ext cx="13167519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30</xdr:row>
      <xdr:rowOff>0</xdr:rowOff>
    </xdr:from>
    <xdr:to>
      <xdr:col>9</xdr:col>
      <xdr:colOff>295275</xdr:colOff>
      <xdr:row>30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5686425" y="9629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21</xdr:row>
      <xdr:rowOff>150020</xdr:rowOff>
    </xdr:from>
    <xdr:to>
      <xdr:col>31</xdr:col>
      <xdr:colOff>419099</xdr:colOff>
      <xdr:row>29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78881" y="10027445"/>
          <a:ext cx="1284684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Daniela Zuñiga Pèrez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del Instituto Municipal de la Mujer.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106891</xdr:rowOff>
    </xdr:from>
    <xdr:to>
      <xdr:col>1</xdr:col>
      <xdr:colOff>333376</xdr:colOff>
      <xdr:row>2</xdr:row>
      <xdr:rowOff>274532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106891"/>
          <a:ext cx="628650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161925</xdr:colOff>
      <xdr:row>2</xdr:row>
      <xdr:rowOff>238125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87475" y="857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30</xdr:row>
      <xdr:rowOff>0</xdr:rowOff>
    </xdr:from>
    <xdr:to>
      <xdr:col>9</xdr:col>
      <xdr:colOff>295275</xdr:colOff>
      <xdr:row>30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6438900" y="11363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21</xdr:row>
      <xdr:rowOff>150020</xdr:rowOff>
    </xdr:from>
    <xdr:to>
      <xdr:col>31</xdr:col>
      <xdr:colOff>419099</xdr:colOff>
      <xdr:row>29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78881" y="10027445"/>
          <a:ext cx="1284684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Daniela Zuñiga Pèrez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del Instituto Municipal de la Mujer.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247651</xdr:colOff>
      <xdr:row>0</xdr:row>
      <xdr:rowOff>11641</xdr:rowOff>
    </xdr:from>
    <xdr:to>
      <xdr:col>1</xdr:col>
      <xdr:colOff>428626</xdr:colOff>
      <xdr:row>2</xdr:row>
      <xdr:rowOff>179282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1" y="11641"/>
          <a:ext cx="714375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381000</xdr:colOff>
      <xdr:row>0</xdr:row>
      <xdr:rowOff>0</xdr:rowOff>
    </xdr:from>
    <xdr:to>
      <xdr:col>32</xdr:col>
      <xdr:colOff>114300</xdr:colOff>
      <xdr:row>2</xdr:row>
      <xdr:rowOff>152400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792325" y="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30</xdr:row>
      <xdr:rowOff>0</xdr:rowOff>
    </xdr:from>
    <xdr:to>
      <xdr:col>9</xdr:col>
      <xdr:colOff>295275</xdr:colOff>
      <xdr:row>30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6438900" y="11363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21</xdr:row>
      <xdr:rowOff>150020</xdr:rowOff>
    </xdr:from>
    <xdr:to>
      <xdr:col>31</xdr:col>
      <xdr:colOff>419099</xdr:colOff>
      <xdr:row>29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78881" y="10027445"/>
          <a:ext cx="1284684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Daniela Zuñiga Pèrez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del Instituto Municipal de la Mujer.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247651</xdr:colOff>
      <xdr:row>0</xdr:row>
      <xdr:rowOff>11641</xdr:rowOff>
    </xdr:from>
    <xdr:to>
      <xdr:col>1</xdr:col>
      <xdr:colOff>428626</xdr:colOff>
      <xdr:row>2</xdr:row>
      <xdr:rowOff>179282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1" y="11641"/>
          <a:ext cx="714375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381000</xdr:colOff>
      <xdr:row>0</xdr:row>
      <xdr:rowOff>0</xdr:rowOff>
    </xdr:from>
    <xdr:to>
      <xdr:col>32</xdr:col>
      <xdr:colOff>114300</xdr:colOff>
      <xdr:row>2</xdr:row>
      <xdr:rowOff>152400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792325" y="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30</xdr:row>
      <xdr:rowOff>0</xdr:rowOff>
    </xdr:from>
    <xdr:to>
      <xdr:col>9</xdr:col>
      <xdr:colOff>295275</xdr:colOff>
      <xdr:row>30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6438900" y="11363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21</xdr:row>
      <xdr:rowOff>150020</xdr:rowOff>
    </xdr:from>
    <xdr:to>
      <xdr:col>31</xdr:col>
      <xdr:colOff>419099</xdr:colOff>
      <xdr:row>29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78881" y="10027445"/>
          <a:ext cx="1284684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Daniela Zuñiga Pèrez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del Instituto Municipal de la Mujer.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247651</xdr:colOff>
      <xdr:row>0</xdr:row>
      <xdr:rowOff>11641</xdr:rowOff>
    </xdr:from>
    <xdr:to>
      <xdr:col>1</xdr:col>
      <xdr:colOff>428626</xdr:colOff>
      <xdr:row>2</xdr:row>
      <xdr:rowOff>179282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1" y="11641"/>
          <a:ext cx="714375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381000</xdr:colOff>
      <xdr:row>0</xdr:row>
      <xdr:rowOff>0</xdr:rowOff>
    </xdr:from>
    <xdr:to>
      <xdr:col>32</xdr:col>
      <xdr:colOff>114300</xdr:colOff>
      <xdr:row>2</xdr:row>
      <xdr:rowOff>152400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792325" y="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30</xdr:row>
      <xdr:rowOff>0</xdr:rowOff>
    </xdr:from>
    <xdr:to>
      <xdr:col>9</xdr:col>
      <xdr:colOff>295275</xdr:colOff>
      <xdr:row>30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6438900" y="11363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21</xdr:row>
      <xdr:rowOff>150020</xdr:rowOff>
    </xdr:from>
    <xdr:to>
      <xdr:col>31</xdr:col>
      <xdr:colOff>419099</xdr:colOff>
      <xdr:row>29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78881" y="10027445"/>
          <a:ext cx="1284684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Daniela Zuñiga Pèrez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del Instituto Municipal de la Mujer.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247651</xdr:colOff>
      <xdr:row>0</xdr:row>
      <xdr:rowOff>11641</xdr:rowOff>
    </xdr:from>
    <xdr:to>
      <xdr:col>1</xdr:col>
      <xdr:colOff>428626</xdr:colOff>
      <xdr:row>2</xdr:row>
      <xdr:rowOff>179282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1" y="11641"/>
          <a:ext cx="714375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381000</xdr:colOff>
      <xdr:row>0</xdr:row>
      <xdr:rowOff>0</xdr:rowOff>
    </xdr:from>
    <xdr:to>
      <xdr:col>32</xdr:col>
      <xdr:colOff>114300</xdr:colOff>
      <xdr:row>2</xdr:row>
      <xdr:rowOff>152400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792325" y="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30</xdr:row>
      <xdr:rowOff>0</xdr:rowOff>
    </xdr:from>
    <xdr:to>
      <xdr:col>9</xdr:col>
      <xdr:colOff>295275</xdr:colOff>
      <xdr:row>30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6438900" y="11363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21</xdr:row>
      <xdr:rowOff>150020</xdr:rowOff>
    </xdr:from>
    <xdr:to>
      <xdr:col>31</xdr:col>
      <xdr:colOff>419099</xdr:colOff>
      <xdr:row>29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78881" y="10027445"/>
          <a:ext cx="1284684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Daniela Zuñiga Pèrez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del Instituto Municipal de la Mujer.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247651</xdr:colOff>
      <xdr:row>0</xdr:row>
      <xdr:rowOff>11641</xdr:rowOff>
    </xdr:from>
    <xdr:to>
      <xdr:col>1</xdr:col>
      <xdr:colOff>428626</xdr:colOff>
      <xdr:row>2</xdr:row>
      <xdr:rowOff>179282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1" y="11641"/>
          <a:ext cx="714375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381000</xdr:colOff>
      <xdr:row>0</xdr:row>
      <xdr:rowOff>0</xdr:rowOff>
    </xdr:from>
    <xdr:to>
      <xdr:col>32</xdr:col>
      <xdr:colOff>114300</xdr:colOff>
      <xdr:row>2</xdr:row>
      <xdr:rowOff>152400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792325" y="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30</xdr:row>
      <xdr:rowOff>0</xdr:rowOff>
    </xdr:from>
    <xdr:to>
      <xdr:col>9</xdr:col>
      <xdr:colOff>295275</xdr:colOff>
      <xdr:row>30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6438900" y="11363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21</xdr:row>
      <xdr:rowOff>150020</xdr:rowOff>
    </xdr:from>
    <xdr:to>
      <xdr:col>31</xdr:col>
      <xdr:colOff>419099</xdr:colOff>
      <xdr:row>29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78881" y="10027445"/>
          <a:ext cx="1284684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Daniela Zuñiga Pèrez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del Instituto Municipal de la Mujer.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247651</xdr:colOff>
      <xdr:row>0</xdr:row>
      <xdr:rowOff>11641</xdr:rowOff>
    </xdr:from>
    <xdr:to>
      <xdr:col>1</xdr:col>
      <xdr:colOff>428626</xdr:colOff>
      <xdr:row>2</xdr:row>
      <xdr:rowOff>179282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1" y="11641"/>
          <a:ext cx="714375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381000</xdr:colOff>
      <xdr:row>0</xdr:row>
      <xdr:rowOff>0</xdr:rowOff>
    </xdr:from>
    <xdr:to>
      <xdr:col>32</xdr:col>
      <xdr:colOff>114300</xdr:colOff>
      <xdr:row>2</xdr:row>
      <xdr:rowOff>152400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792325" y="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205" t="s">
        <v>50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</row>
    <row r="2" spans="1:35" ht="30" customHeight="1" x14ac:dyDescent="0.2">
      <c r="A2" s="206" t="s">
        <v>49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/>
      <c r="AF2" s="206"/>
      <c r="AG2" s="206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07" t="s">
        <v>168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9"/>
      <c r="M4" s="210" t="s">
        <v>71</v>
      </c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1"/>
    </row>
    <row r="5" spans="1:35" ht="15.75" customHeight="1" x14ac:dyDescent="0.2">
      <c r="A5" s="212" t="s">
        <v>177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4"/>
    </row>
    <row r="6" spans="1:35" ht="12.75" customHeight="1" x14ac:dyDescent="0.2">
      <c r="A6" s="204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</row>
    <row r="7" spans="1:35" s="3" customFormat="1" ht="13.5" customHeight="1" x14ac:dyDescent="0.2">
      <c r="A7" s="215" t="s">
        <v>2</v>
      </c>
      <c r="B7" s="218" t="s">
        <v>3</v>
      </c>
      <c r="C7" s="221" t="s">
        <v>4</v>
      </c>
      <c r="D7" s="221" t="s">
        <v>5</v>
      </c>
      <c r="E7" s="224" t="s">
        <v>6</v>
      </c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6" t="s">
        <v>7</v>
      </c>
      <c r="AD7" s="226"/>
      <c r="AE7" s="226" t="s">
        <v>8</v>
      </c>
      <c r="AF7" s="226" t="s">
        <v>9</v>
      </c>
      <c r="AG7" s="227" t="s">
        <v>10</v>
      </c>
    </row>
    <row r="8" spans="1:35" s="3" customFormat="1" ht="15.75" customHeight="1" x14ac:dyDescent="0.2">
      <c r="A8" s="216"/>
      <c r="B8" s="219"/>
      <c r="C8" s="222"/>
      <c r="D8" s="222"/>
      <c r="E8" s="225" t="s">
        <v>11</v>
      </c>
      <c r="F8" s="225"/>
      <c r="G8" s="225" t="s">
        <v>12</v>
      </c>
      <c r="H8" s="225"/>
      <c r="I8" s="225" t="s">
        <v>13</v>
      </c>
      <c r="J8" s="225"/>
      <c r="K8" s="225" t="s">
        <v>14</v>
      </c>
      <c r="L8" s="225"/>
      <c r="M8" s="230" t="s">
        <v>15</v>
      </c>
      <c r="N8" s="225"/>
      <c r="O8" s="225" t="s">
        <v>16</v>
      </c>
      <c r="P8" s="225"/>
      <c r="Q8" s="225" t="s">
        <v>17</v>
      </c>
      <c r="R8" s="225"/>
      <c r="S8" s="225" t="s">
        <v>18</v>
      </c>
      <c r="T8" s="225"/>
      <c r="U8" s="225" t="s">
        <v>19</v>
      </c>
      <c r="V8" s="225"/>
      <c r="W8" s="225" t="s">
        <v>20</v>
      </c>
      <c r="X8" s="225"/>
      <c r="Y8" s="225" t="s">
        <v>21</v>
      </c>
      <c r="Z8" s="225"/>
      <c r="AA8" s="225" t="s">
        <v>22</v>
      </c>
      <c r="AB8" s="225"/>
      <c r="AC8" s="226"/>
      <c r="AD8" s="226"/>
      <c r="AE8" s="226"/>
      <c r="AF8" s="226"/>
      <c r="AG8" s="228"/>
    </row>
    <row r="9" spans="1:35" s="3" customFormat="1" ht="13.5" customHeight="1" x14ac:dyDescent="0.2">
      <c r="A9" s="217"/>
      <c r="B9" s="220"/>
      <c r="C9" s="223"/>
      <c r="D9" s="223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26"/>
      <c r="AF9" s="226"/>
      <c r="AG9" s="229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50" t="s">
        <v>72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52" t="s">
        <v>73</v>
      </c>
      <c r="C12" s="68" t="s">
        <v>74</v>
      </c>
      <c r="D12" s="99">
        <f>SUM(E12,G12,I12,K12,M12,O12,Q12,S12,U12,W12,Y12,AA12,)</f>
        <v>5123</v>
      </c>
      <c r="E12" s="71">
        <v>427</v>
      </c>
      <c r="F12" s="96">
        <v>483</v>
      </c>
      <c r="G12" s="71">
        <v>426</v>
      </c>
      <c r="H12" s="96">
        <v>470</v>
      </c>
      <c r="I12" s="71">
        <v>427</v>
      </c>
      <c r="J12" s="96">
        <v>518</v>
      </c>
      <c r="K12" s="71">
        <v>427</v>
      </c>
      <c r="L12" s="96">
        <v>425</v>
      </c>
      <c r="M12" s="71">
        <v>427</v>
      </c>
      <c r="N12" s="96">
        <v>490</v>
      </c>
      <c r="O12" s="71">
        <v>427</v>
      </c>
      <c r="P12" s="96">
        <v>485</v>
      </c>
      <c r="Q12" s="71">
        <v>427</v>
      </c>
      <c r="R12" s="96">
        <v>430</v>
      </c>
      <c r="S12" s="71">
        <v>427</v>
      </c>
      <c r="T12" s="96">
        <v>450</v>
      </c>
      <c r="U12" s="71">
        <v>427</v>
      </c>
      <c r="V12" s="96">
        <v>0</v>
      </c>
      <c r="W12" s="71">
        <v>427</v>
      </c>
      <c r="X12" s="96">
        <v>0</v>
      </c>
      <c r="Y12" s="71">
        <v>427</v>
      </c>
      <c r="Z12" s="96">
        <v>0</v>
      </c>
      <c r="AA12" s="71">
        <v>427</v>
      </c>
      <c r="AB12" s="100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7">
        <f>100%-AE12</f>
        <v>0.26781182900644152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52" t="s">
        <v>75</v>
      </c>
      <c r="C13" s="68" t="s">
        <v>76</v>
      </c>
      <c r="D13" s="99">
        <f>SUM(E13,G13,I13,K13,M13,O13,Q13,S13,U13,W13,Y13,AA13,)</f>
        <v>3440</v>
      </c>
      <c r="E13" s="71">
        <v>288</v>
      </c>
      <c r="F13" s="104">
        <v>278</v>
      </c>
      <c r="G13" s="71">
        <v>286</v>
      </c>
      <c r="H13" s="96">
        <v>320</v>
      </c>
      <c r="I13" s="71">
        <v>289</v>
      </c>
      <c r="J13" s="96">
        <v>244</v>
      </c>
      <c r="K13" s="71">
        <v>287</v>
      </c>
      <c r="L13" s="96">
        <v>284</v>
      </c>
      <c r="M13" s="71">
        <v>286</v>
      </c>
      <c r="N13" s="96">
        <v>270</v>
      </c>
      <c r="O13" s="71">
        <v>286</v>
      </c>
      <c r="P13" s="96">
        <v>280</v>
      </c>
      <c r="Q13" s="71">
        <v>286</v>
      </c>
      <c r="R13" s="96">
        <v>200</v>
      </c>
      <c r="S13" s="71">
        <v>288</v>
      </c>
      <c r="T13" s="96">
        <v>90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 t="shared" ref="AC13:AD26" si="0">E13+G13+I13+K13+M13+O13+Q13+S13+U13+W13+Y13+AA13</f>
        <v>3440</v>
      </c>
      <c r="AD13" s="72">
        <f t="shared" si="0"/>
        <v>1966</v>
      </c>
      <c r="AE13" s="73">
        <f>AD13/AC13</f>
        <v>0.57151162790697674</v>
      </c>
      <c r="AF13" s="97">
        <f>100%-AE13</f>
        <v>0.42848837209302326</v>
      </c>
      <c r="AG13" s="101"/>
      <c r="AH13" s="102"/>
      <c r="AI13" s="103"/>
    </row>
    <row r="14" spans="1:35" s="17" customFormat="1" ht="25.5" customHeight="1" x14ac:dyDescent="0.2">
      <c r="A14" s="21" t="s">
        <v>77</v>
      </c>
      <c r="B14" s="152" t="s">
        <v>78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0"/>
        <v>1794</v>
      </c>
      <c r="AD14" s="72">
        <f t="shared" si="0"/>
        <v>1013</v>
      </c>
      <c r="AE14" s="73">
        <f>AD14/AC14</f>
        <v>0.564659977703456</v>
      </c>
      <c r="AF14" s="97">
        <f>100%-AE14</f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52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50" t="s">
        <v>178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5" t="s">
        <v>79</v>
      </c>
      <c r="C17" s="68" t="s">
        <v>80</v>
      </c>
      <c r="D17" s="99">
        <f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0"/>
        <v>25</v>
      </c>
      <c r="AD17" s="72">
        <f t="shared" si="0"/>
        <v>6</v>
      </c>
      <c r="AE17" s="73">
        <f t="shared" ref="AE17:AE26" si="1">AD17/AC17</f>
        <v>0.24</v>
      </c>
      <c r="AF17" s="97">
        <f t="shared" ref="AF17:AF26" si="2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5" t="s">
        <v>81</v>
      </c>
      <c r="C18" s="68" t="s">
        <v>82</v>
      </c>
      <c r="D18" s="99">
        <f>SUM(E18,G18,I18,K18,M18,O18,Q18,S18,U18,W18,Y18,AA18,)</f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0"/>
        <v>4</v>
      </c>
      <c r="AD18" s="72">
        <f t="shared" si="0"/>
        <v>2</v>
      </c>
      <c r="AE18" s="73">
        <f t="shared" si="1"/>
        <v>0.5</v>
      </c>
      <c r="AF18" s="97">
        <f t="shared" si="2"/>
        <v>0.5</v>
      </c>
      <c r="AG18" s="101"/>
      <c r="AH18" s="102"/>
      <c r="AI18" s="103"/>
    </row>
    <row r="19" spans="1:35" s="17" customFormat="1" ht="18" customHeight="1" x14ac:dyDescent="0.2">
      <c r="A19" s="105"/>
      <c r="B19" s="174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60" t="s">
        <v>83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5" t="s">
        <v>84</v>
      </c>
      <c r="C21" s="68" t="s">
        <v>85</v>
      </c>
      <c r="D21" s="99">
        <f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0"/>
        <v>2</v>
      </c>
      <c r="AD21" s="72">
        <f t="shared" si="0"/>
        <v>0</v>
      </c>
      <c r="AE21" s="73">
        <f t="shared" si="1"/>
        <v>0</v>
      </c>
      <c r="AF21" s="97">
        <f t="shared" si="2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5" t="s">
        <v>86</v>
      </c>
      <c r="C22" s="68" t="s">
        <v>87</v>
      </c>
      <c r="D22" s="99">
        <f>SUM(E22,G22,I22,K22,M22,O22,Q22,S22,U22,W22,Y22,AA22,)</f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0"/>
        <v>53</v>
      </c>
      <c r="AD22" s="72">
        <f t="shared" si="0"/>
        <v>0</v>
      </c>
      <c r="AE22" s="73">
        <f t="shared" si="1"/>
        <v>0</v>
      </c>
      <c r="AF22" s="97">
        <f t="shared" si="2"/>
        <v>1</v>
      </c>
      <c r="AG22" s="101"/>
      <c r="AH22" s="102"/>
      <c r="AI22" s="103"/>
    </row>
    <row r="23" spans="1:35" s="17" customFormat="1" ht="19.5" customHeight="1" x14ac:dyDescent="0.2">
      <c r="A23" s="7" t="s">
        <v>88</v>
      </c>
      <c r="B23" s="155" t="s">
        <v>89</v>
      </c>
      <c r="C23" s="68" t="s">
        <v>80</v>
      </c>
      <c r="D23" s="99">
        <f>SUM(E23,G23,I23,K23,M23,O23,Q23,S23,U23,W23,Y23,AA23,)</f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0"/>
        <v>14</v>
      </c>
      <c r="AD23" s="72">
        <f t="shared" si="0"/>
        <v>0</v>
      </c>
      <c r="AE23" s="73">
        <f t="shared" si="1"/>
        <v>0</v>
      </c>
      <c r="AF23" s="97">
        <f t="shared" si="2"/>
        <v>1</v>
      </c>
      <c r="AG23" s="101"/>
      <c r="AH23" s="102"/>
      <c r="AI23" s="103"/>
    </row>
    <row r="24" spans="1:35" s="17" customFormat="1" ht="18" customHeight="1" x14ac:dyDescent="0.2">
      <c r="A24" s="7"/>
      <c r="B24" s="155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90</v>
      </c>
      <c r="B25" s="162" t="s">
        <v>91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92</v>
      </c>
      <c r="B26" s="155" t="s">
        <v>179</v>
      </c>
      <c r="C26" s="108" t="s">
        <v>80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0"/>
        <v>35</v>
      </c>
      <c r="AD26" s="72">
        <f t="shared" si="0"/>
        <v>0</v>
      </c>
      <c r="AE26" s="73">
        <f t="shared" si="1"/>
        <v>0</v>
      </c>
      <c r="AF26" s="97">
        <f t="shared" si="2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AG35"/>
  <sheetViews>
    <sheetView showRuler="0" view="pageBreakPreview" zoomScaleNormal="100" zoomScaleSheetLayoutView="100" zoomScalePageLayoutView="81" workbookViewId="0">
      <selection activeCell="O14" sqref="O14"/>
    </sheetView>
  </sheetViews>
  <sheetFormatPr baseColWidth="10" defaultRowHeight="12.75" x14ac:dyDescent="0.2"/>
  <cols>
    <col min="1" max="1" width="8" style="1" customWidth="1"/>
    <col min="2" max="2" width="3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200" bestFit="1" customWidth="1"/>
    <col min="7" max="7" width="5.7109375" style="50" customWidth="1"/>
    <col min="8" max="8" width="5.140625" style="200" bestFit="1" customWidth="1"/>
    <col min="9" max="9" width="5.7109375" style="50" customWidth="1"/>
    <col min="10" max="10" width="5.140625" style="200" bestFit="1" customWidth="1"/>
    <col min="11" max="11" width="5.7109375" style="50" customWidth="1"/>
    <col min="12" max="12" width="5.28515625" style="200" bestFit="1" customWidth="1"/>
    <col min="13" max="13" width="5.7109375" style="50" customWidth="1"/>
    <col min="14" max="14" width="5.7109375" style="200" customWidth="1"/>
    <col min="15" max="15" width="5.7109375" style="50" customWidth="1"/>
    <col min="16" max="16" width="5.140625" style="200" customWidth="1"/>
    <col min="17" max="17" width="5.7109375" style="50" customWidth="1"/>
    <col min="18" max="18" width="5.140625" style="200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200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5" t="s">
        <v>50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</row>
    <row r="2" spans="1:33" ht="24" customHeight="1" x14ac:dyDescent="0.2">
      <c r="A2" s="239" t="s">
        <v>253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39"/>
      <c r="AF2" s="239"/>
      <c r="AG2" s="239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07" t="s">
        <v>259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1"/>
      <c r="M4" s="210" t="s">
        <v>249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3" ht="15.75" customHeight="1" x14ac:dyDescent="0.2">
      <c r="A5" s="244" t="s">
        <v>248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6"/>
    </row>
    <row r="6" spans="1:33" ht="12.75" customHeight="1" x14ac:dyDescent="0.2">
      <c r="A6" s="237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38"/>
    </row>
    <row r="7" spans="1:33" s="3" customFormat="1" ht="13.5" customHeight="1" x14ac:dyDescent="0.2">
      <c r="A7" s="215" t="s">
        <v>2</v>
      </c>
      <c r="B7" s="218" t="s">
        <v>3</v>
      </c>
      <c r="C7" s="221" t="s">
        <v>4</v>
      </c>
      <c r="D7" s="221" t="s">
        <v>5</v>
      </c>
      <c r="E7" s="224" t="s">
        <v>6</v>
      </c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6" t="s">
        <v>7</v>
      </c>
      <c r="AD7" s="226"/>
      <c r="AE7" s="226" t="s">
        <v>8</v>
      </c>
      <c r="AF7" s="226" t="s">
        <v>9</v>
      </c>
      <c r="AG7" s="226" t="s">
        <v>10</v>
      </c>
    </row>
    <row r="8" spans="1:33" s="3" customFormat="1" ht="15.75" customHeight="1" x14ac:dyDescent="0.2">
      <c r="A8" s="216"/>
      <c r="B8" s="219"/>
      <c r="C8" s="222"/>
      <c r="D8" s="222"/>
      <c r="E8" s="235" t="s">
        <v>11</v>
      </c>
      <c r="F8" s="235"/>
      <c r="G8" s="235" t="s">
        <v>12</v>
      </c>
      <c r="H8" s="235"/>
      <c r="I8" s="235" t="s">
        <v>13</v>
      </c>
      <c r="J8" s="235"/>
      <c r="K8" s="235" t="s">
        <v>14</v>
      </c>
      <c r="L8" s="235"/>
      <c r="M8" s="236" t="s">
        <v>15</v>
      </c>
      <c r="N8" s="235"/>
      <c r="O8" s="235" t="s">
        <v>16</v>
      </c>
      <c r="P8" s="235"/>
      <c r="Q8" s="235" t="s">
        <v>17</v>
      </c>
      <c r="R8" s="235"/>
      <c r="S8" s="235" t="s">
        <v>18</v>
      </c>
      <c r="T8" s="235"/>
      <c r="U8" s="235" t="s">
        <v>19</v>
      </c>
      <c r="V8" s="235"/>
      <c r="W8" s="235" t="s">
        <v>20</v>
      </c>
      <c r="X8" s="235"/>
      <c r="Y8" s="235" t="s">
        <v>21</v>
      </c>
      <c r="Z8" s="235"/>
      <c r="AA8" s="235" t="s">
        <v>22</v>
      </c>
      <c r="AB8" s="235"/>
      <c r="AC8" s="226"/>
      <c r="AD8" s="226"/>
      <c r="AE8" s="226"/>
      <c r="AF8" s="226"/>
      <c r="AG8" s="226"/>
    </row>
    <row r="9" spans="1:33" s="3" customFormat="1" ht="13.5" customHeight="1" x14ac:dyDescent="0.2">
      <c r="A9" s="217"/>
      <c r="B9" s="220"/>
      <c r="C9" s="223"/>
      <c r="D9" s="223"/>
      <c r="E9" s="203" t="s">
        <v>23</v>
      </c>
      <c r="F9" s="202" t="s">
        <v>24</v>
      </c>
      <c r="G9" s="203" t="s">
        <v>23</v>
      </c>
      <c r="H9" s="202" t="s">
        <v>24</v>
      </c>
      <c r="I9" s="203" t="s">
        <v>23</v>
      </c>
      <c r="J9" s="202" t="s">
        <v>24</v>
      </c>
      <c r="K9" s="203" t="s">
        <v>23</v>
      </c>
      <c r="L9" s="6" t="s">
        <v>24</v>
      </c>
      <c r="M9" s="203" t="s">
        <v>23</v>
      </c>
      <c r="N9" s="202" t="s">
        <v>24</v>
      </c>
      <c r="O9" s="203" t="s">
        <v>23</v>
      </c>
      <c r="P9" s="202" t="s">
        <v>24</v>
      </c>
      <c r="Q9" s="203" t="s">
        <v>23</v>
      </c>
      <c r="R9" s="202" t="s">
        <v>24</v>
      </c>
      <c r="S9" s="203" t="s">
        <v>23</v>
      </c>
      <c r="T9" s="202" t="s">
        <v>24</v>
      </c>
      <c r="U9" s="203" t="s">
        <v>23</v>
      </c>
      <c r="V9" s="202" t="s">
        <v>24</v>
      </c>
      <c r="W9" s="203" t="s">
        <v>23</v>
      </c>
      <c r="X9" s="202" t="s">
        <v>24</v>
      </c>
      <c r="Y9" s="203" t="s">
        <v>23</v>
      </c>
      <c r="Z9" s="202" t="s">
        <v>24</v>
      </c>
      <c r="AA9" s="203" t="s">
        <v>23</v>
      </c>
      <c r="AB9" s="202" t="s">
        <v>24</v>
      </c>
      <c r="AC9" s="203" t="s">
        <v>23</v>
      </c>
      <c r="AD9" s="202" t="s">
        <v>24</v>
      </c>
      <c r="AE9" s="226"/>
      <c r="AF9" s="226"/>
      <c r="AG9" s="227"/>
    </row>
    <row r="10" spans="1:33" s="17" customFormat="1" ht="18" customHeight="1" x14ac:dyDescent="0.2">
      <c r="A10" s="175"/>
      <c r="B10" s="176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6"/>
      <c r="AG10" s="66"/>
    </row>
    <row r="11" spans="1:33" s="17" customFormat="1" ht="54.75" customHeight="1" x14ac:dyDescent="0.2">
      <c r="A11" s="177" t="s">
        <v>25</v>
      </c>
      <c r="B11" s="177" t="s">
        <v>109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6"/>
      <c r="AG11" s="75"/>
    </row>
    <row r="12" spans="1:33" s="17" customFormat="1" ht="135" customHeight="1" x14ac:dyDescent="0.2">
      <c r="A12" s="178" t="s">
        <v>27</v>
      </c>
      <c r="B12" s="176" t="s">
        <v>251</v>
      </c>
      <c r="C12" s="9" t="s">
        <v>37</v>
      </c>
      <c r="D12" s="10">
        <v>18</v>
      </c>
      <c r="E12" s="11">
        <v>1</v>
      </c>
      <c r="F12" s="12">
        <v>1</v>
      </c>
      <c r="G12" s="9">
        <v>2</v>
      </c>
      <c r="H12" s="12">
        <v>2</v>
      </c>
      <c r="I12" s="11">
        <v>2</v>
      </c>
      <c r="J12" s="12">
        <v>2</v>
      </c>
      <c r="K12" s="11">
        <v>2</v>
      </c>
      <c r="L12" s="12">
        <v>2</v>
      </c>
      <c r="M12" s="11">
        <v>2</v>
      </c>
      <c r="N12" s="12">
        <v>3</v>
      </c>
      <c r="O12" s="11">
        <v>2</v>
      </c>
      <c r="P12" s="12">
        <v>2</v>
      </c>
      <c r="Q12" s="11">
        <v>1</v>
      </c>
      <c r="R12" s="12"/>
      <c r="S12" s="11">
        <v>1</v>
      </c>
      <c r="T12" s="12"/>
      <c r="U12" s="11">
        <v>1</v>
      </c>
      <c r="V12" s="12"/>
      <c r="W12" s="11">
        <v>1</v>
      </c>
      <c r="X12" s="12"/>
      <c r="Y12" s="11">
        <v>1</v>
      </c>
      <c r="Z12" s="12"/>
      <c r="AA12" s="11">
        <v>2</v>
      </c>
      <c r="AB12" s="12"/>
      <c r="AC12" s="11">
        <f>E12+G12+I12+K12+M12+O12+Q12+S12+U12+W12+Y12+AA12</f>
        <v>18</v>
      </c>
      <c r="AD12" s="13">
        <f>F12+H12+J12+L12+N12+P12+R12+T12+V12+X12+Z12+AB12</f>
        <v>12</v>
      </c>
      <c r="AE12" s="14">
        <f>AD12/AC12</f>
        <v>0.66666666666666663</v>
      </c>
      <c r="AF12" s="116">
        <f>100%-AE12</f>
        <v>0.33333333333333337</v>
      </c>
      <c r="AG12" s="75"/>
    </row>
    <row r="13" spans="1:33" s="17" customFormat="1" ht="92.25" customHeight="1" x14ac:dyDescent="0.2">
      <c r="A13" s="175" t="s">
        <v>35</v>
      </c>
      <c r="B13" s="180" t="s">
        <v>250</v>
      </c>
      <c r="C13" s="9" t="s">
        <v>85</v>
      </c>
      <c r="D13" s="10">
        <v>8</v>
      </c>
      <c r="E13" s="11">
        <v>0</v>
      </c>
      <c r="F13" s="12">
        <v>0</v>
      </c>
      <c r="G13" s="9">
        <v>0</v>
      </c>
      <c r="H13" s="12">
        <v>0</v>
      </c>
      <c r="I13" s="11">
        <v>1</v>
      </c>
      <c r="J13" s="12">
        <v>1</v>
      </c>
      <c r="K13" s="11">
        <v>1</v>
      </c>
      <c r="L13" s="12">
        <v>0</v>
      </c>
      <c r="M13" s="11">
        <v>1</v>
      </c>
      <c r="N13" s="12">
        <v>0</v>
      </c>
      <c r="O13" s="11">
        <v>1</v>
      </c>
      <c r="P13" s="12">
        <v>1</v>
      </c>
      <c r="Q13" s="11">
        <v>1</v>
      </c>
      <c r="R13" s="12"/>
      <c r="S13" s="11">
        <v>1</v>
      </c>
      <c r="T13" s="12"/>
      <c r="U13" s="11"/>
      <c r="V13" s="12"/>
      <c r="W13" s="11"/>
      <c r="X13" s="12"/>
      <c r="Y13" s="11">
        <v>1</v>
      </c>
      <c r="Z13" s="12"/>
      <c r="AA13" s="11">
        <v>1</v>
      </c>
      <c r="AB13" s="12"/>
      <c r="AC13" s="11">
        <f>E13+G13+I13+K13+M13+O13+Q13+S13+U13+W13+Y13+AA13</f>
        <v>8</v>
      </c>
      <c r="AD13" s="13">
        <f>F13+H13+J13+L13+N13+P13+R13+T13+V13+X13+Z13+AB13</f>
        <v>2</v>
      </c>
      <c r="AE13" s="14">
        <f>AD13/AC13</f>
        <v>0.25</v>
      </c>
      <c r="AF13" s="116">
        <f>100%-AE13</f>
        <v>0.75</v>
      </c>
      <c r="AG13" s="75"/>
    </row>
    <row r="14" spans="1:33" s="17" customFormat="1" ht="62.25" customHeight="1" x14ac:dyDescent="0.2">
      <c r="A14" s="175"/>
      <c r="B14" s="180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6"/>
      <c r="AG14" s="75"/>
    </row>
    <row r="15" spans="1:33" s="17" customFormat="1" ht="18" customHeight="1" x14ac:dyDescent="0.2">
      <c r="A15" s="178"/>
      <c r="B15" s="176"/>
      <c r="C15" s="9"/>
      <c r="D15" s="10"/>
      <c r="E15" s="11"/>
      <c r="F15" s="12"/>
      <c r="G15" s="9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6"/>
      <c r="AG15" s="75"/>
    </row>
    <row r="16" spans="1:33" s="17" customFormat="1" ht="39.75" customHeight="1" x14ac:dyDescent="0.2">
      <c r="A16" s="179"/>
      <c r="B16" s="181"/>
      <c r="C16" s="9"/>
      <c r="D16" s="10"/>
      <c r="E16" s="30"/>
      <c r="F16" s="12"/>
      <c r="G16" s="30"/>
      <c r="H16" s="12"/>
      <c r="I16" s="11"/>
      <c r="J16" s="12"/>
      <c r="K16" s="11"/>
      <c r="L16" s="12"/>
      <c r="M16" s="11"/>
      <c r="N16" s="12"/>
      <c r="O16" s="11"/>
      <c r="P16" s="12"/>
      <c r="Q16" s="11"/>
      <c r="R16" s="12"/>
      <c r="S16" s="11"/>
      <c r="T16" s="12"/>
      <c r="U16" s="11"/>
      <c r="V16" s="12"/>
      <c r="W16" s="11"/>
      <c r="X16" s="12"/>
      <c r="Y16" s="11"/>
      <c r="Z16" s="12"/>
      <c r="AA16" s="11"/>
      <c r="AB16" s="12"/>
      <c r="AC16" s="11"/>
      <c r="AD16" s="13"/>
      <c r="AE16" s="14"/>
      <c r="AF16" s="116"/>
      <c r="AG16" s="75"/>
    </row>
    <row r="17" spans="1:33" s="17" customFormat="1" ht="69.75" customHeight="1" x14ac:dyDescent="0.2">
      <c r="A17" s="175"/>
      <c r="B17" s="180"/>
      <c r="C17" s="9"/>
      <c r="D17" s="10"/>
      <c r="E17" s="11"/>
      <c r="F17" s="12"/>
      <c r="G17" s="9"/>
      <c r="H17" s="12"/>
      <c r="I17" s="11"/>
      <c r="J17" s="12"/>
      <c r="K17" s="11"/>
      <c r="L17" s="12"/>
      <c r="M17" s="11"/>
      <c r="N17" s="12"/>
      <c r="O17" s="11"/>
      <c r="P17" s="12"/>
      <c r="Q17" s="11"/>
      <c r="R17" s="12"/>
      <c r="S17" s="11"/>
      <c r="T17" s="12"/>
      <c r="U17" s="11"/>
      <c r="V17" s="12"/>
      <c r="W17" s="11"/>
      <c r="X17" s="12"/>
      <c r="Y17" s="11"/>
      <c r="Z17" s="12"/>
      <c r="AA17" s="11"/>
      <c r="AB17" s="12"/>
      <c r="AC17" s="11"/>
      <c r="AD17" s="13"/>
      <c r="AE17" s="14"/>
      <c r="AF17" s="116"/>
      <c r="AG17" s="75"/>
    </row>
    <row r="18" spans="1:33" s="17" customFormat="1" ht="39.75" customHeight="1" x14ac:dyDescent="0.2">
      <c r="A18" s="175"/>
      <c r="B18" s="180"/>
      <c r="C18" s="9"/>
      <c r="D18" s="10"/>
      <c r="E18" s="10"/>
      <c r="F18" s="29"/>
      <c r="G18" s="11"/>
      <c r="H18" s="12"/>
      <c r="I18" s="11"/>
      <c r="J18" s="13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6"/>
      <c r="AG18" s="75"/>
    </row>
    <row r="19" spans="1:33" s="17" customFormat="1" ht="53.25" customHeight="1" x14ac:dyDescent="0.2">
      <c r="A19" s="182"/>
      <c r="B19" s="180"/>
      <c r="C19" s="9"/>
      <c r="D19" s="10"/>
      <c r="E19" s="11"/>
      <c r="F19" s="29"/>
      <c r="G19" s="11"/>
      <c r="H19" s="12"/>
      <c r="I19" s="11"/>
      <c r="J19" s="13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6"/>
      <c r="AG19" s="75"/>
    </row>
    <row r="20" spans="1:33" s="17" customFormat="1" ht="18" customHeight="1" x14ac:dyDescent="0.2">
      <c r="A20" s="183"/>
      <c r="B20" s="184"/>
      <c r="C20" s="117"/>
      <c r="D20" s="118"/>
      <c r="E20" s="35"/>
      <c r="F20" s="39"/>
      <c r="G20" s="117"/>
      <c r="H20" s="39"/>
      <c r="I20" s="35"/>
      <c r="J20" s="39"/>
      <c r="K20" s="35"/>
      <c r="L20" s="39"/>
      <c r="M20" s="35"/>
      <c r="N20" s="39"/>
      <c r="O20" s="35"/>
      <c r="P20" s="39"/>
      <c r="Q20" s="35"/>
      <c r="R20" s="39"/>
      <c r="S20" s="35"/>
      <c r="T20" s="39"/>
      <c r="U20" s="35"/>
      <c r="V20" s="39"/>
      <c r="W20" s="35"/>
      <c r="X20" s="39"/>
      <c r="Y20" s="35"/>
      <c r="Z20" s="39"/>
      <c r="AA20" s="35"/>
      <c r="AB20" s="39"/>
      <c r="AC20" s="35"/>
      <c r="AD20" s="40"/>
      <c r="AE20" s="41"/>
      <c r="AF20" s="119"/>
      <c r="AG20" s="89"/>
    </row>
    <row r="21" spans="1:33" ht="18" x14ac:dyDescent="0.2">
      <c r="A21" s="185"/>
      <c r="B21" s="186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</row>
    <row r="25" spans="1:33" ht="15" x14ac:dyDescent="0.25">
      <c r="B25" s="53"/>
      <c r="I25" s="201"/>
      <c r="V25" s="201"/>
    </row>
    <row r="35" spans="33:33" ht="15" x14ac:dyDescent="0.25">
      <c r="AG35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205" t="s">
        <v>50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</row>
    <row r="2" spans="1:33" ht="24" customHeight="1" x14ac:dyDescent="0.2">
      <c r="A2" s="250" t="s">
        <v>49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1" t="s">
        <v>169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1"/>
      <c r="M4" s="242" t="s">
        <v>51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3" ht="15.75" customHeight="1" x14ac:dyDescent="0.2">
      <c r="A5" s="244" t="s">
        <v>170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6"/>
    </row>
    <row r="6" spans="1:33" ht="12.75" customHeight="1" x14ac:dyDescent="0.2">
      <c r="A6" s="237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38"/>
    </row>
    <row r="7" spans="1:33" s="3" customFormat="1" ht="13.5" customHeight="1" x14ac:dyDescent="0.2">
      <c r="A7" s="215" t="s">
        <v>2</v>
      </c>
      <c r="B7" s="247" t="s">
        <v>3</v>
      </c>
      <c r="C7" s="221" t="s">
        <v>4</v>
      </c>
      <c r="D7" s="221" t="s">
        <v>5</v>
      </c>
      <c r="E7" s="224" t="s">
        <v>6</v>
      </c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6" t="s">
        <v>7</v>
      </c>
      <c r="AD7" s="226"/>
      <c r="AE7" s="226" t="s">
        <v>8</v>
      </c>
      <c r="AF7" s="226" t="s">
        <v>9</v>
      </c>
      <c r="AG7" s="226" t="s">
        <v>10</v>
      </c>
    </row>
    <row r="8" spans="1:33" s="3" customFormat="1" ht="15.75" customHeight="1" x14ac:dyDescent="0.2">
      <c r="A8" s="216"/>
      <c r="B8" s="248"/>
      <c r="C8" s="222"/>
      <c r="D8" s="222"/>
      <c r="E8" s="235" t="s">
        <v>11</v>
      </c>
      <c r="F8" s="235"/>
      <c r="G8" s="235" t="s">
        <v>12</v>
      </c>
      <c r="H8" s="235"/>
      <c r="I8" s="235" t="s">
        <v>13</v>
      </c>
      <c r="J8" s="235"/>
      <c r="K8" s="235" t="s">
        <v>14</v>
      </c>
      <c r="L8" s="235"/>
      <c r="M8" s="236" t="s">
        <v>15</v>
      </c>
      <c r="N8" s="235"/>
      <c r="O8" s="235" t="s">
        <v>16</v>
      </c>
      <c r="P8" s="235"/>
      <c r="Q8" s="235" t="s">
        <v>17</v>
      </c>
      <c r="R8" s="235"/>
      <c r="S8" s="235" t="s">
        <v>18</v>
      </c>
      <c r="T8" s="235"/>
      <c r="U8" s="235" t="s">
        <v>19</v>
      </c>
      <c r="V8" s="235"/>
      <c r="W8" s="235" t="s">
        <v>20</v>
      </c>
      <c r="X8" s="235"/>
      <c r="Y8" s="235" t="s">
        <v>21</v>
      </c>
      <c r="Z8" s="235"/>
      <c r="AA8" s="235" t="s">
        <v>22</v>
      </c>
      <c r="AB8" s="235"/>
      <c r="AC8" s="226"/>
      <c r="AD8" s="226"/>
      <c r="AE8" s="226"/>
      <c r="AF8" s="226"/>
      <c r="AG8" s="226"/>
    </row>
    <row r="9" spans="1:33" s="3" customFormat="1" ht="13.5" customHeight="1" x14ac:dyDescent="0.2">
      <c r="A9" s="217"/>
      <c r="B9" s="249"/>
      <c r="C9" s="223"/>
      <c r="D9" s="223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6"/>
      <c r="AF9" s="226"/>
      <c r="AG9" s="227"/>
    </row>
    <row r="10" spans="1:33" s="17" customFormat="1" ht="18" customHeight="1" x14ac:dyDescent="0.2">
      <c r="A10" s="56"/>
      <c r="B10" s="148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50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52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52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50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5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0" si="3">100%-AE15</f>
        <v>0</v>
      </c>
      <c r="AG15" s="75"/>
    </row>
    <row r="16" spans="1:33" s="17" customFormat="1" ht="39.75" customHeight="1" x14ac:dyDescent="0.2">
      <c r="A16" s="7" t="s">
        <v>38</v>
      </c>
      <c r="B16" s="155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 t="shared" si="3"/>
        <v>0.45454545454545459</v>
      </c>
      <c r="AG16" s="75" t="s">
        <v>175</v>
      </c>
    </row>
    <row r="17" spans="1:33" s="17" customFormat="1" ht="39.75" customHeight="1" x14ac:dyDescent="0.2">
      <c r="A17" s="7" t="s">
        <v>60</v>
      </c>
      <c r="B17" s="155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si="3"/>
        <v>-0.14285714285714279</v>
      </c>
      <c r="AG17" s="75"/>
    </row>
    <row r="18" spans="1:33" s="17" customFormat="1" ht="39.75" customHeight="1" x14ac:dyDescent="0.2">
      <c r="A18" s="7" t="s">
        <v>62</v>
      </c>
      <c r="B18" s="155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3"/>
        <v>0.125</v>
      </c>
      <c r="AG18" s="75" t="s">
        <v>176</v>
      </c>
    </row>
    <row r="19" spans="1:33" s="17" customFormat="1" ht="39.75" customHeight="1" x14ac:dyDescent="0.2">
      <c r="A19" s="7" t="s">
        <v>64</v>
      </c>
      <c r="B19" s="155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3"/>
        <v>0</v>
      </c>
      <c r="AG19" s="75" t="s">
        <v>176</v>
      </c>
    </row>
    <row r="20" spans="1:33" s="17" customFormat="1" ht="39.75" customHeight="1" x14ac:dyDescent="0.2">
      <c r="A20" s="7" t="s">
        <v>66</v>
      </c>
      <c r="B20" s="155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3"/>
        <v>0.5</v>
      </c>
      <c r="AG20" s="75"/>
    </row>
    <row r="21" spans="1:33" s="17" customFormat="1" ht="18" customHeight="1" x14ac:dyDescent="0.2">
      <c r="A21" s="7"/>
      <c r="B21" s="152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60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5" t="s">
        <v>69</v>
      </c>
      <c r="C23" s="68" t="s">
        <v>57</v>
      </c>
      <c r="D23" s="69">
        <f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>100%-AE23</f>
        <v>0.15151515151515149</v>
      </c>
      <c r="AG23" s="75"/>
    </row>
    <row r="24" spans="1:33" s="17" customFormat="1" ht="39.75" customHeight="1" x14ac:dyDescent="0.2">
      <c r="A24" s="7" t="s">
        <v>47</v>
      </c>
      <c r="B24" s="155" t="s">
        <v>70</v>
      </c>
      <c r="C24" s="68" t="s">
        <v>57</v>
      </c>
      <c r="D24" s="69">
        <f>SUM(E24,G24,I24,K24,M24,O24,Q24,S24,U24,W24,Y24,AA24,)</f>
        <v>7</v>
      </c>
      <c r="E24" s="69">
        <v>1</v>
      </c>
      <c r="F24" s="79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>100%-AE24</f>
        <v>0.1428571428571429</v>
      </c>
      <c r="AG24" s="75"/>
    </row>
    <row r="25" spans="1:33" s="17" customFormat="1" ht="18" customHeight="1" x14ac:dyDescent="0.2">
      <c r="A25" s="80"/>
      <c r="B25" s="157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AG36"/>
  <sheetViews>
    <sheetView showRuler="0" view="pageBreakPreview" zoomScale="115" zoomScaleNormal="100" zoomScaleSheetLayoutView="115" zoomScalePageLayoutView="81" workbookViewId="0">
      <selection activeCell="K12" sqref="K12"/>
    </sheetView>
  </sheetViews>
  <sheetFormatPr baseColWidth="10" defaultRowHeight="12.75" x14ac:dyDescent="0.2"/>
  <cols>
    <col min="1" max="1" width="6.7109375" style="1" customWidth="1"/>
    <col min="2" max="2" width="29.57031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4" style="50" customWidth="1"/>
    <col min="12" max="12" width="3.855468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140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855468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205" t="s">
        <v>50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</row>
    <row r="2" spans="1:33" ht="24" customHeight="1" x14ac:dyDescent="0.2">
      <c r="A2" s="250" t="s">
        <v>49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1" t="s">
        <v>246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1"/>
      <c r="M4" s="242" t="s">
        <v>93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3" ht="15.75" customHeight="1" x14ac:dyDescent="0.2">
      <c r="A5" s="244" t="s">
        <v>245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6"/>
    </row>
    <row r="6" spans="1:33" ht="12.75" customHeight="1" x14ac:dyDescent="0.2">
      <c r="A6" s="237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38"/>
    </row>
    <row r="7" spans="1:33" s="3" customFormat="1" ht="13.5" customHeight="1" x14ac:dyDescent="0.2">
      <c r="A7" s="215" t="s">
        <v>2</v>
      </c>
      <c r="B7" s="218" t="s">
        <v>3</v>
      </c>
      <c r="C7" s="221" t="s">
        <v>4</v>
      </c>
      <c r="D7" s="221" t="s">
        <v>5</v>
      </c>
      <c r="E7" s="224" t="s">
        <v>6</v>
      </c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6" t="s">
        <v>7</v>
      </c>
      <c r="AD7" s="226"/>
      <c r="AE7" s="226" t="s">
        <v>8</v>
      </c>
      <c r="AF7" s="226" t="s">
        <v>9</v>
      </c>
      <c r="AG7" s="226" t="s">
        <v>10</v>
      </c>
    </row>
    <row r="8" spans="1:33" s="3" customFormat="1" ht="15.75" customHeight="1" x14ac:dyDescent="0.2">
      <c r="A8" s="216"/>
      <c r="B8" s="219"/>
      <c r="C8" s="222"/>
      <c r="D8" s="222"/>
      <c r="E8" s="235" t="s">
        <v>11</v>
      </c>
      <c r="F8" s="235"/>
      <c r="G8" s="235" t="s">
        <v>12</v>
      </c>
      <c r="H8" s="235"/>
      <c r="I8" s="235" t="s">
        <v>13</v>
      </c>
      <c r="J8" s="235"/>
      <c r="K8" s="235" t="s">
        <v>14</v>
      </c>
      <c r="L8" s="235"/>
      <c r="M8" s="236" t="s">
        <v>15</v>
      </c>
      <c r="N8" s="235"/>
      <c r="O8" s="235" t="s">
        <v>16</v>
      </c>
      <c r="P8" s="235"/>
      <c r="Q8" s="235" t="s">
        <v>17</v>
      </c>
      <c r="R8" s="235"/>
      <c r="S8" s="235" t="s">
        <v>18</v>
      </c>
      <c r="T8" s="235"/>
      <c r="U8" s="235" t="s">
        <v>19</v>
      </c>
      <c r="V8" s="235"/>
      <c r="W8" s="252" t="s">
        <v>20</v>
      </c>
      <c r="X8" s="252"/>
      <c r="Y8" s="252" t="s">
        <v>21</v>
      </c>
      <c r="Z8" s="252"/>
      <c r="AA8" s="253" t="s">
        <v>22</v>
      </c>
      <c r="AB8" s="253"/>
      <c r="AC8" s="226"/>
      <c r="AD8" s="226"/>
      <c r="AE8" s="226"/>
      <c r="AF8" s="226"/>
      <c r="AG8" s="226"/>
    </row>
    <row r="9" spans="1:33" s="3" customFormat="1" ht="13.5" customHeight="1" x14ac:dyDescent="0.2">
      <c r="A9" s="217"/>
      <c r="B9" s="220"/>
      <c r="C9" s="223"/>
      <c r="D9" s="223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6"/>
      <c r="AF9" s="226"/>
      <c r="AG9" s="227"/>
    </row>
    <row r="10" spans="1:33" s="17" customFormat="1" ht="18" customHeight="1" x14ac:dyDescent="0.2">
      <c r="A10" s="56"/>
      <c r="B10" s="169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63" t="s">
        <v>94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53.25" customHeight="1" x14ac:dyDescent="0.2">
      <c r="A12" s="21" t="s">
        <v>27</v>
      </c>
      <c r="B12" s="164" t="s">
        <v>95</v>
      </c>
      <c r="C12" s="68" t="s">
        <v>96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100</v>
      </c>
      <c r="W12" s="71">
        <v>70</v>
      </c>
      <c r="X12" s="70">
        <v>100</v>
      </c>
      <c r="Y12" s="71">
        <v>71</v>
      </c>
      <c r="Z12" s="70">
        <v>100</v>
      </c>
      <c r="AA12" s="71">
        <v>80</v>
      </c>
      <c r="AB12" s="70">
        <v>100</v>
      </c>
      <c r="AC12" s="71">
        <f>E12+G12+I12+K12+M12+O12+Q12+S12+U12+W12+Y12+AA12</f>
        <v>872</v>
      </c>
      <c r="AD12" s="72">
        <f>F12+H12+J12+L12+N12+P12+R12+T12+V12+X12+Z12+AB12</f>
        <v>970</v>
      </c>
      <c r="AE12" s="73">
        <f>AD12/AC12</f>
        <v>1.1123853211009174</v>
      </c>
      <c r="AF12" s="97">
        <f>100%-AE12</f>
        <v>-0.11238532110091737</v>
      </c>
      <c r="AG12" s="114"/>
    </row>
    <row r="13" spans="1:33" s="17" customFormat="1" ht="46.5" customHeight="1" x14ac:dyDescent="0.2">
      <c r="A13" s="21" t="s">
        <v>30</v>
      </c>
      <c r="B13" s="164" t="s">
        <v>97</v>
      </c>
      <c r="C13" s="68" t="s">
        <v>98</v>
      </c>
      <c r="D13" s="69">
        <f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25</v>
      </c>
      <c r="W13" s="71">
        <v>23</v>
      </c>
      <c r="X13" s="70">
        <v>186</v>
      </c>
      <c r="Y13" s="71">
        <v>23</v>
      </c>
      <c r="Z13" s="70">
        <v>186</v>
      </c>
      <c r="AA13" s="71">
        <v>23</v>
      </c>
      <c r="AB13" s="70">
        <v>186</v>
      </c>
      <c r="AC13" s="71">
        <f t="shared" ref="AC13:AD15" si="0">E13+G13+I13+K13+M13+O13+Q13+S13+U13+W13+Y13+AA13</f>
        <v>275</v>
      </c>
      <c r="AD13" s="72">
        <f>F13+H13+J13+L13+N13+P13+R13+T13+V13+X13+Z13+AB13</f>
        <v>748</v>
      </c>
      <c r="AE13" s="73">
        <f>AD13/AC13</f>
        <v>2.72</v>
      </c>
      <c r="AF13" s="97">
        <f>100%-AE13</f>
        <v>-1.7200000000000002</v>
      </c>
      <c r="AG13" s="114"/>
    </row>
    <row r="14" spans="1:33" s="17" customFormat="1" ht="42" customHeight="1" x14ac:dyDescent="0.2">
      <c r="A14" s="21" t="s">
        <v>77</v>
      </c>
      <c r="B14" s="164" t="s">
        <v>99</v>
      </c>
      <c r="C14" s="68" t="s">
        <v>100</v>
      </c>
      <c r="D14" s="69">
        <f>SUM(E14,G14,I14,K14,M14,O14,Q14,S14,U14,W14,Y14,AA14)</f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1</v>
      </c>
      <c r="W14" s="71">
        <v>1</v>
      </c>
      <c r="X14" s="70">
        <v>2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0"/>
        <v>15</v>
      </c>
      <c r="AD14" s="72">
        <f t="shared" si="0"/>
        <v>7</v>
      </c>
      <c r="AE14" s="73">
        <f>AD14/AC14</f>
        <v>0.46666666666666667</v>
      </c>
      <c r="AF14" s="97">
        <f>100%-AE14</f>
        <v>0.53333333333333333</v>
      </c>
      <c r="AG14" s="114"/>
    </row>
    <row r="15" spans="1:33" s="17" customFormat="1" ht="41.25" customHeight="1" x14ac:dyDescent="0.2">
      <c r="A15" s="21" t="s">
        <v>101</v>
      </c>
      <c r="B15" s="164" t="s">
        <v>102</v>
      </c>
      <c r="C15" s="68" t="s">
        <v>103</v>
      </c>
      <c r="D15" s="69">
        <f>SUM(E15,G15,I15,K15,M15,O15,Q15,S15,U15,W15,Y15,AA15)</f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2</v>
      </c>
      <c r="W15" s="71">
        <v>7</v>
      </c>
      <c r="X15" s="70">
        <v>14</v>
      </c>
      <c r="Y15" s="71">
        <v>4</v>
      </c>
      <c r="Z15" s="70">
        <v>13</v>
      </c>
      <c r="AA15" s="71">
        <v>2</v>
      </c>
      <c r="AB15" s="70">
        <v>6</v>
      </c>
      <c r="AC15" s="71">
        <f t="shared" si="0"/>
        <v>62</v>
      </c>
      <c r="AD15" s="72">
        <f t="shared" si="0"/>
        <v>73</v>
      </c>
      <c r="AE15" s="73">
        <f>AD15/AC15</f>
        <v>1.1774193548387097</v>
      </c>
      <c r="AF15" s="97">
        <f>100%-AE15</f>
        <v>-0.17741935483870974</v>
      </c>
      <c r="AG15" s="114"/>
    </row>
    <row r="16" spans="1:33" s="17" customFormat="1" ht="18" customHeight="1" x14ac:dyDescent="0.2">
      <c r="A16" s="21"/>
      <c r="B16" s="164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7"/>
      <c r="AG16" s="114"/>
    </row>
    <row r="17" spans="1:33" s="17" customFormat="1" ht="35.25" customHeight="1" x14ac:dyDescent="0.2">
      <c r="A17" s="23" t="s">
        <v>33</v>
      </c>
      <c r="B17" s="163" t="s">
        <v>104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7"/>
      <c r="AG17" s="114"/>
    </row>
    <row r="18" spans="1:33" s="17" customFormat="1" ht="41.25" customHeight="1" x14ac:dyDescent="0.2">
      <c r="A18" s="7" t="s">
        <v>35</v>
      </c>
      <c r="B18" s="165" t="s">
        <v>105</v>
      </c>
      <c r="C18" s="68" t="s">
        <v>106</v>
      </c>
      <c r="D18" s="69">
        <f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1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1">E18+G18+I18+K18+M18+O18+Q18+S18+U18+W18+Y18+AA18</f>
        <v>13</v>
      </c>
      <c r="AD18" s="72">
        <f t="shared" si="1"/>
        <v>6</v>
      </c>
      <c r="AE18" s="73">
        <f>AD18/AC18</f>
        <v>0.46153846153846156</v>
      </c>
      <c r="AF18" s="97">
        <f>100%-AE18</f>
        <v>0.53846153846153844</v>
      </c>
      <c r="AG18" s="114"/>
    </row>
    <row r="19" spans="1:33" s="17" customFormat="1" ht="38.25" customHeight="1" x14ac:dyDescent="0.2">
      <c r="A19" s="7" t="s">
        <v>38</v>
      </c>
      <c r="B19" s="165" t="s">
        <v>107</v>
      </c>
      <c r="C19" s="68" t="s">
        <v>85</v>
      </c>
      <c r="D19" s="69">
        <f>SUM(E19,G19,I19,K19,M19,O19,Q19,S19,U19,W19,Y19,AA19)</f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1"/>
        <v>5</v>
      </c>
      <c r="AD19" s="72">
        <f t="shared" si="1"/>
        <v>1</v>
      </c>
      <c r="AE19" s="73">
        <f>AD19/AC19</f>
        <v>0.2</v>
      </c>
      <c r="AF19" s="97">
        <f>100%-AE19</f>
        <v>0.8</v>
      </c>
      <c r="AG19" s="114"/>
    </row>
    <row r="20" spans="1:33" s="17" customFormat="1" ht="41.25" customHeight="1" x14ac:dyDescent="0.2">
      <c r="A20" s="7" t="s">
        <v>60</v>
      </c>
      <c r="B20" s="165" t="s">
        <v>108</v>
      </c>
      <c r="C20" s="68" t="s">
        <v>85</v>
      </c>
      <c r="D20" s="69">
        <f>SUM(E20,G20,I20,K20,M20,O20,Q20,S20,U20,W20,Y20,AA20)</f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1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3</v>
      </c>
      <c r="AD20" s="72">
        <f t="shared" si="1"/>
        <v>1</v>
      </c>
      <c r="AE20" s="73">
        <f>AD20/AC20</f>
        <v>0.33333333333333331</v>
      </c>
      <c r="AF20" s="97">
        <f>100%-AE20</f>
        <v>0.66666666666666674</v>
      </c>
      <c r="AG20" s="114"/>
    </row>
    <row r="21" spans="1:33" s="17" customFormat="1" ht="5.25" customHeight="1" x14ac:dyDescent="0.2">
      <c r="A21" s="80"/>
      <c r="B21" s="167"/>
      <c r="C21" s="82"/>
      <c r="D21" s="83"/>
      <c r="E21" s="84"/>
      <c r="F21" s="85"/>
      <c r="G21" s="82"/>
      <c r="H21" s="85"/>
      <c r="I21" s="84"/>
      <c r="J21" s="85"/>
      <c r="K21" s="84"/>
      <c r="L21" s="85"/>
      <c r="M21" s="84"/>
      <c r="N21" s="85"/>
      <c r="O21" s="84"/>
      <c r="P21" s="85"/>
      <c r="Q21" s="84"/>
      <c r="R21" s="85"/>
      <c r="S21" s="84"/>
      <c r="T21" s="85"/>
      <c r="U21" s="84"/>
      <c r="V21" s="85"/>
      <c r="W21" s="84"/>
      <c r="X21" s="85"/>
      <c r="Y21" s="84"/>
      <c r="Z21" s="85"/>
      <c r="AA21" s="84"/>
      <c r="AB21" s="85"/>
      <c r="AC21" s="84"/>
      <c r="AD21" s="86"/>
      <c r="AE21" s="87"/>
      <c r="AF21" s="111"/>
      <c r="AG21" s="115"/>
    </row>
    <row r="22" spans="1:33" ht="3.75" customHeight="1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6" fitToHeight="0" orientation="landscape" horizontalDpi="300" verticalDpi="300" r:id="rId1"/>
  <headerFooter>
    <oddFooter>&amp;C&amp;P de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5" t="s">
        <v>50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</row>
    <row r="2" spans="1:33" ht="24" customHeight="1" x14ac:dyDescent="0.2">
      <c r="A2" s="250" t="s">
        <v>49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1" t="s">
        <v>171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1"/>
      <c r="M4" s="242" t="s">
        <v>119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3" ht="15.75" customHeight="1" x14ac:dyDescent="0.2">
      <c r="A5" s="244" t="s">
        <v>172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6"/>
    </row>
    <row r="6" spans="1:33" ht="12.75" customHeight="1" x14ac:dyDescent="0.2">
      <c r="A6" s="237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38"/>
    </row>
    <row r="7" spans="1:33" s="3" customFormat="1" ht="13.5" customHeight="1" x14ac:dyDescent="0.2">
      <c r="A7" s="215" t="s">
        <v>2</v>
      </c>
      <c r="B7" s="218" t="s">
        <v>3</v>
      </c>
      <c r="C7" s="221" t="s">
        <v>4</v>
      </c>
      <c r="D7" s="221" t="s">
        <v>5</v>
      </c>
      <c r="E7" s="224" t="s">
        <v>6</v>
      </c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6" t="s">
        <v>7</v>
      </c>
      <c r="AD7" s="226"/>
      <c r="AE7" s="226" t="s">
        <v>8</v>
      </c>
      <c r="AF7" s="226" t="s">
        <v>9</v>
      </c>
      <c r="AG7" s="226" t="s">
        <v>10</v>
      </c>
    </row>
    <row r="8" spans="1:33" s="3" customFormat="1" ht="15.75" customHeight="1" x14ac:dyDescent="0.2">
      <c r="A8" s="216"/>
      <c r="B8" s="219"/>
      <c r="C8" s="222"/>
      <c r="D8" s="222"/>
      <c r="E8" s="235" t="s">
        <v>11</v>
      </c>
      <c r="F8" s="235"/>
      <c r="G8" s="235" t="s">
        <v>12</v>
      </c>
      <c r="H8" s="235"/>
      <c r="I8" s="235" t="s">
        <v>13</v>
      </c>
      <c r="J8" s="235"/>
      <c r="K8" s="235" t="s">
        <v>14</v>
      </c>
      <c r="L8" s="235"/>
      <c r="M8" s="236" t="s">
        <v>15</v>
      </c>
      <c r="N8" s="235"/>
      <c r="O8" s="235" t="s">
        <v>16</v>
      </c>
      <c r="P8" s="235"/>
      <c r="Q8" s="235" t="s">
        <v>17</v>
      </c>
      <c r="R8" s="235"/>
      <c r="S8" s="235" t="s">
        <v>18</v>
      </c>
      <c r="T8" s="235"/>
      <c r="U8" s="235" t="s">
        <v>19</v>
      </c>
      <c r="V8" s="235"/>
      <c r="W8" s="235" t="s">
        <v>20</v>
      </c>
      <c r="X8" s="235"/>
      <c r="Y8" s="235" t="s">
        <v>21</v>
      </c>
      <c r="Z8" s="235"/>
      <c r="AA8" s="235" t="s">
        <v>22</v>
      </c>
      <c r="AB8" s="235"/>
      <c r="AC8" s="226"/>
      <c r="AD8" s="226"/>
      <c r="AE8" s="226"/>
      <c r="AF8" s="226"/>
      <c r="AG8" s="226"/>
    </row>
    <row r="9" spans="1:33" s="3" customFormat="1" ht="13.5" customHeight="1" x14ac:dyDescent="0.2">
      <c r="A9" s="216"/>
      <c r="B9" s="219"/>
      <c r="C9" s="222"/>
      <c r="D9" s="222"/>
      <c r="E9" s="120" t="s">
        <v>23</v>
      </c>
      <c r="F9" s="121" t="s">
        <v>24</v>
      </c>
      <c r="G9" s="120" t="s">
        <v>23</v>
      </c>
      <c r="H9" s="121" t="s">
        <v>24</v>
      </c>
      <c r="I9" s="120" t="s">
        <v>23</v>
      </c>
      <c r="J9" s="121" t="s">
        <v>24</v>
      </c>
      <c r="K9" s="120" t="s">
        <v>23</v>
      </c>
      <c r="L9" s="122" t="s">
        <v>24</v>
      </c>
      <c r="M9" s="120" t="s">
        <v>23</v>
      </c>
      <c r="N9" s="121" t="s">
        <v>24</v>
      </c>
      <c r="O9" s="120" t="s">
        <v>23</v>
      </c>
      <c r="P9" s="121" t="s">
        <v>24</v>
      </c>
      <c r="Q9" s="120" t="s">
        <v>23</v>
      </c>
      <c r="R9" s="121" t="s">
        <v>24</v>
      </c>
      <c r="S9" s="120" t="s">
        <v>23</v>
      </c>
      <c r="T9" s="121" t="s">
        <v>24</v>
      </c>
      <c r="U9" s="120" t="s">
        <v>23</v>
      </c>
      <c r="V9" s="121" t="s">
        <v>24</v>
      </c>
      <c r="W9" s="120" t="s">
        <v>23</v>
      </c>
      <c r="X9" s="121" t="s">
        <v>24</v>
      </c>
      <c r="Y9" s="120" t="s">
        <v>23</v>
      </c>
      <c r="Z9" s="121" t="s">
        <v>24</v>
      </c>
      <c r="AA9" s="120" t="s">
        <v>23</v>
      </c>
      <c r="AB9" s="121" t="s">
        <v>24</v>
      </c>
      <c r="AC9" s="120" t="s">
        <v>23</v>
      </c>
      <c r="AD9" s="121" t="s">
        <v>24</v>
      </c>
      <c r="AE9" s="227"/>
      <c r="AF9" s="227"/>
      <c r="AG9" s="227"/>
    </row>
    <row r="10" spans="1:33" s="17" customFormat="1" ht="18" customHeight="1" x14ac:dyDescent="0.2">
      <c r="A10" s="123"/>
      <c r="B10" s="148"/>
      <c r="C10" s="125"/>
      <c r="D10" s="126"/>
      <c r="E10" s="127"/>
      <c r="F10" s="128"/>
      <c r="G10" s="125"/>
      <c r="H10" s="128"/>
      <c r="I10" s="127"/>
      <c r="J10" s="128"/>
      <c r="K10" s="127"/>
      <c r="L10" s="128"/>
      <c r="M10" s="127"/>
      <c r="N10" s="128"/>
      <c r="O10" s="127"/>
      <c r="P10" s="128"/>
      <c r="Q10" s="127"/>
      <c r="R10" s="128"/>
      <c r="S10" s="127"/>
      <c r="T10" s="128"/>
      <c r="U10" s="127"/>
      <c r="V10" s="128"/>
      <c r="W10" s="127"/>
      <c r="X10" s="128"/>
      <c r="Y10" s="127"/>
      <c r="Z10" s="128"/>
      <c r="AA10" s="127"/>
      <c r="AB10" s="128"/>
      <c r="AC10" s="127"/>
      <c r="AD10" s="129"/>
      <c r="AE10" s="130"/>
      <c r="AF10" s="131"/>
      <c r="AG10" s="132"/>
    </row>
    <row r="11" spans="1:33" s="17" customFormat="1" ht="25.5" x14ac:dyDescent="0.2">
      <c r="A11" s="18" t="s">
        <v>25</v>
      </c>
      <c r="B11" s="150" t="s">
        <v>120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52" t="s">
        <v>121</v>
      </c>
      <c r="C12" s="68" t="s">
        <v>122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52" t="s">
        <v>123</v>
      </c>
      <c r="C13" s="68" t="s">
        <v>124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52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50" t="s">
        <v>125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5" t="s">
        <v>126</v>
      </c>
      <c r="C16" s="68" t="s">
        <v>127</v>
      </c>
      <c r="D16" s="69">
        <f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0">E16+G16+I16+K16+M16+O16+Q16+S16+U16+W16+Y16+AA16</f>
        <v>22</v>
      </c>
      <c r="AD16" s="72">
        <f t="shared" si="0"/>
        <v>16</v>
      </c>
      <c r="AE16" s="73">
        <f t="shared" ref="AE16:AE28" si="1">AD16/AC16</f>
        <v>0.72727272727272729</v>
      </c>
      <c r="AF16" s="74">
        <f t="shared" ref="AF16:AF28" si="2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5" t="s">
        <v>128</v>
      </c>
      <c r="C17" s="68" t="s">
        <v>129</v>
      </c>
      <c r="D17" s="69">
        <f>SUM(E17,G17,I17,K17,M17,O17,Q17,S17,U17,W17,Y17,AA17)</f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0"/>
        <v>12</v>
      </c>
      <c r="AD17" s="72">
        <f t="shared" si="0"/>
        <v>8</v>
      </c>
      <c r="AE17" s="73">
        <f t="shared" si="1"/>
        <v>0.66666666666666663</v>
      </c>
      <c r="AF17" s="74">
        <f t="shared" si="2"/>
        <v>0.33333333333333337</v>
      </c>
      <c r="AG17" s="75"/>
    </row>
    <row r="18" spans="1:33" s="17" customFormat="1" ht="32.25" customHeight="1" x14ac:dyDescent="0.2">
      <c r="A18" s="7" t="s">
        <v>60</v>
      </c>
      <c r="B18" s="155" t="s">
        <v>130</v>
      </c>
      <c r="C18" s="68" t="s">
        <v>131</v>
      </c>
      <c r="D18" s="69">
        <f>SUM(E18,G18,I18,K18,M18,O18,Q18,S18,U18,W18,Y18,AA18)</f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0"/>
        <v>5</v>
      </c>
      <c r="AD18" s="72">
        <f t="shared" si="0"/>
        <v>3</v>
      </c>
      <c r="AE18" s="73">
        <f t="shared" si="1"/>
        <v>0.6</v>
      </c>
      <c r="AF18" s="74">
        <f t="shared" si="2"/>
        <v>0.4</v>
      </c>
      <c r="AG18" s="75"/>
    </row>
    <row r="19" spans="1:33" s="17" customFormat="1" ht="18" customHeight="1" x14ac:dyDescent="0.2">
      <c r="A19" s="21"/>
      <c r="B19" s="152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60" t="s">
        <v>132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5" t="s">
        <v>133</v>
      </c>
      <c r="C21" s="68" t="s">
        <v>32</v>
      </c>
      <c r="D21" s="69">
        <f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0"/>
        <v>9</v>
      </c>
      <c r="AD21" s="72">
        <f t="shared" si="0"/>
        <v>6</v>
      </c>
      <c r="AE21" s="73">
        <f t="shared" si="1"/>
        <v>0.66666666666666663</v>
      </c>
      <c r="AF21" s="74">
        <f t="shared" si="2"/>
        <v>0.33333333333333337</v>
      </c>
      <c r="AG21" s="75"/>
    </row>
    <row r="22" spans="1:33" s="17" customFormat="1" ht="30" customHeight="1" x14ac:dyDescent="0.2">
      <c r="A22" s="7" t="s">
        <v>47</v>
      </c>
      <c r="B22" s="155" t="s">
        <v>134</v>
      </c>
      <c r="C22" s="68" t="s">
        <v>32</v>
      </c>
      <c r="D22" s="69">
        <f>SUM(E22,G22,I22,K22,M22,O22,Q22,S22,U22,W22,Y22,AA22)</f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0"/>
        <v>8</v>
      </c>
      <c r="AD22" s="72">
        <f t="shared" si="0"/>
        <v>11</v>
      </c>
      <c r="AE22" s="73">
        <f t="shared" si="1"/>
        <v>1.375</v>
      </c>
      <c r="AF22" s="74">
        <f t="shared" si="2"/>
        <v>-0.375</v>
      </c>
      <c r="AG22" s="75"/>
    </row>
    <row r="23" spans="1:33" s="17" customFormat="1" ht="32.25" customHeight="1" x14ac:dyDescent="0.2">
      <c r="A23" s="7" t="s">
        <v>88</v>
      </c>
      <c r="B23" s="155" t="s">
        <v>135</v>
      </c>
      <c r="C23" s="68" t="s">
        <v>57</v>
      </c>
      <c r="D23" s="69">
        <f>SUM(E23,G23,I23,K23,M23,O23,Q23,S23,U23,W23,Y23,AA23)</f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0"/>
        <v>682</v>
      </c>
      <c r="AD23" s="72">
        <f t="shared" si="0"/>
        <v>268</v>
      </c>
      <c r="AE23" s="73">
        <f t="shared" si="1"/>
        <v>0.39296187683284456</v>
      </c>
      <c r="AF23" s="74">
        <f t="shared" si="2"/>
        <v>0.60703812316715544</v>
      </c>
      <c r="AG23" s="75"/>
    </row>
    <row r="24" spans="1:33" s="17" customFormat="1" ht="31.5" customHeight="1" x14ac:dyDescent="0.2">
      <c r="A24" s="7" t="s">
        <v>136</v>
      </c>
      <c r="B24" s="155" t="s">
        <v>137</v>
      </c>
      <c r="C24" s="68" t="s">
        <v>138</v>
      </c>
      <c r="D24" s="69">
        <f>SUM(E24,G24,I24,K24,M24,O24,Q24,S24,U24,W24,Y24,AA24)</f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0"/>
        <v>22</v>
      </c>
      <c r="AD24" s="72">
        <f t="shared" si="0"/>
        <v>18</v>
      </c>
      <c r="AE24" s="73">
        <f t="shared" si="1"/>
        <v>0.81818181818181823</v>
      </c>
      <c r="AF24" s="74">
        <f t="shared" si="2"/>
        <v>0.18181818181818177</v>
      </c>
      <c r="AG24" s="75"/>
    </row>
    <row r="25" spans="1:33" s="17" customFormat="1" ht="18" customHeight="1" x14ac:dyDescent="0.2">
      <c r="A25" s="21"/>
      <c r="B25" s="152" t="s">
        <v>244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90</v>
      </c>
      <c r="B26" s="162" t="s">
        <v>139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5" t="s">
        <v>140</v>
      </c>
      <c r="C27" s="68" t="s">
        <v>131</v>
      </c>
      <c r="D27" s="69">
        <f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0"/>
        <v>6</v>
      </c>
      <c r="AD27" s="72">
        <f t="shared" si="0"/>
        <v>6</v>
      </c>
      <c r="AE27" s="73">
        <f t="shared" si="1"/>
        <v>1</v>
      </c>
      <c r="AF27" s="74">
        <f t="shared" si="2"/>
        <v>0</v>
      </c>
      <c r="AG27" s="75"/>
    </row>
    <row r="28" spans="1:33" s="17" customFormat="1" ht="16.5" customHeight="1" x14ac:dyDescent="0.2">
      <c r="A28" s="7" t="s">
        <v>141</v>
      </c>
      <c r="B28" s="155" t="s">
        <v>142</v>
      </c>
      <c r="C28" s="68" t="s">
        <v>143</v>
      </c>
      <c r="D28" s="69">
        <f>SUM(E28,G28,I28,K28,M28,O28,Q28,S28,U28,W28,Y28,AA28)</f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0"/>
        <v>68</v>
      </c>
      <c r="AD28" s="72">
        <f t="shared" si="0"/>
        <v>36</v>
      </c>
      <c r="AE28" s="73">
        <f t="shared" si="1"/>
        <v>0.52941176470588236</v>
      </c>
      <c r="AF28" s="74">
        <f t="shared" si="2"/>
        <v>0.47058823529411764</v>
      </c>
      <c r="AG28" s="75"/>
    </row>
    <row r="29" spans="1:33" s="17" customFormat="1" ht="18" customHeight="1" x14ac:dyDescent="0.2">
      <c r="A29" s="80"/>
      <c r="B29" s="157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205" t="s">
        <v>50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</row>
    <row r="2" spans="1:33" ht="24" customHeight="1" x14ac:dyDescent="0.2">
      <c r="A2" s="250" t="s">
        <v>49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1" t="s">
        <v>173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1"/>
      <c r="M4" s="242" t="s">
        <v>144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3" ht="15.75" customHeight="1" x14ac:dyDescent="0.2">
      <c r="A5" s="244" t="s">
        <v>174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6"/>
    </row>
    <row r="6" spans="1:33" ht="12.75" customHeight="1" x14ac:dyDescent="0.2">
      <c r="A6" s="237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38"/>
    </row>
    <row r="7" spans="1:33" s="3" customFormat="1" ht="13.5" customHeight="1" x14ac:dyDescent="0.2">
      <c r="A7" s="215" t="s">
        <v>2</v>
      </c>
      <c r="B7" s="218" t="s">
        <v>3</v>
      </c>
      <c r="C7" s="221" t="s">
        <v>4</v>
      </c>
      <c r="D7" s="221" t="s">
        <v>5</v>
      </c>
      <c r="E7" s="224" t="s">
        <v>6</v>
      </c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6" t="s">
        <v>7</v>
      </c>
      <c r="AD7" s="226"/>
      <c r="AE7" s="226" t="s">
        <v>8</v>
      </c>
      <c r="AF7" s="226" t="s">
        <v>9</v>
      </c>
      <c r="AG7" s="226" t="s">
        <v>10</v>
      </c>
    </row>
    <row r="8" spans="1:33" s="3" customFormat="1" ht="15.75" customHeight="1" x14ac:dyDescent="0.2">
      <c r="A8" s="216"/>
      <c r="B8" s="219"/>
      <c r="C8" s="222"/>
      <c r="D8" s="222"/>
      <c r="E8" s="235" t="s">
        <v>11</v>
      </c>
      <c r="F8" s="235"/>
      <c r="G8" s="235" t="s">
        <v>12</v>
      </c>
      <c r="H8" s="235"/>
      <c r="I8" s="235" t="s">
        <v>13</v>
      </c>
      <c r="J8" s="235"/>
      <c r="K8" s="235" t="s">
        <v>14</v>
      </c>
      <c r="L8" s="235"/>
      <c r="M8" s="236" t="s">
        <v>15</v>
      </c>
      <c r="N8" s="235"/>
      <c r="O8" s="235" t="s">
        <v>16</v>
      </c>
      <c r="P8" s="235"/>
      <c r="Q8" s="235" t="s">
        <v>17</v>
      </c>
      <c r="R8" s="235"/>
      <c r="S8" s="235" t="s">
        <v>18</v>
      </c>
      <c r="T8" s="235"/>
      <c r="U8" s="235" t="s">
        <v>19</v>
      </c>
      <c r="V8" s="235"/>
      <c r="W8" s="235" t="s">
        <v>20</v>
      </c>
      <c r="X8" s="235"/>
      <c r="Y8" s="235" t="s">
        <v>21</v>
      </c>
      <c r="Z8" s="235"/>
      <c r="AA8" s="235" t="s">
        <v>22</v>
      </c>
      <c r="AB8" s="235"/>
      <c r="AC8" s="226"/>
      <c r="AD8" s="226"/>
      <c r="AE8" s="226"/>
      <c r="AF8" s="226"/>
      <c r="AG8" s="226"/>
    </row>
    <row r="9" spans="1:33" s="3" customFormat="1" ht="13.5" customHeight="1" x14ac:dyDescent="0.2">
      <c r="A9" s="216"/>
      <c r="B9" s="219"/>
      <c r="C9" s="222"/>
      <c r="D9" s="222"/>
      <c r="E9" s="120" t="s">
        <v>23</v>
      </c>
      <c r="F9" s="121" t="s">
        <v>24</v>
      </c>
      <c r="G9" s="120" t="s">
        <v>23</v>
      </c>
      <c r="H9" s="121" t="s">
        <v>24</v>
      </c>
      <c r="I9" s="120" t="s">
        <v>23</v>
      </c>
      <c r="J9" s="121" t="s">
        <v>24</v>
      </c>
      <c r="K9" s="120" t="s">
        <v>23</v>
      </c>
      <c r="L9" s="122" t="s">
        <v>24</v>
      </c>
      <c r="M9" s="120" t="s">
        <v>23</v>
      </c>
      <c r="N9" s="121" t="s">
        <v>24</v>
      </c>
      <c r="O9" s="120" t="s">
        <v>23</v>
      </c>
      <c r="P9" s="121" t="s">
        <v>24</v>
      </c>
      <c r="Q9" s="120" t="s">
        <v>23</v>
      </c>
      <c r="R9" s="121" t="s">
        <v>24</v>
      </c>
      <c r="S9" s="120" t="s">
        <v>23</v>
      </c>
      <c r="T9" s="121" t="s">
        <v>24</v>
      </c>
      <c r="U9" s="120" t="s">
        <v>23</v>
      </c>
      <c r="V9" s="121" t="s">
        <v>24</v>
      </c>
      <c r="W9" s="120" t="s">
        <v>23</v>
      </c>
      <c r="X9" s="121" t="s">
        <v>24</v>
      </c>
      <c r="Y9" s="120" t="s">
        <v>23</v>
      </c>
      <c r="Z9" s="121" t="s">
        <v>24</v>
      </c>
      <c r="AA9" s="120" t="s">
        <v>23</v>
      </c>
      <c r="AB9" s="121" t="s">
        <v>24</v>
      </c>
      <c r="AC9" s="120" t="s">
        <v>23</v>
      </c>
      <c r="AD9" s="121" t="s">
        <v>24</v>
      </c>
      <c r="AE9" s="227"/>
      <c r="AF9" s="227"/>
      <c r="AG9" s="227"/>
    </row>
    <row r="10" spans="1:33" s="17" customFormat="1" ht="18" customHeight="1" x14ac:dyDescent="0.2">
      <c r="A10" s="123"/>
      <c r="B10" s="124"/>
      <c r="C10" s="125"/>
      <c r="D10" s="126"/>
      <c r="E10" s="127"/>
      <c r="F10" s="128"/>
      <c r="G10" s="125"/>
      <c r="H10" s="128"/>
      <c r="I10" s="127"/>
      <c r="J10" s="128"/>
      <c r="K10" s="127"/>
      <c r="L10" s="128"/>
      <c r="M10" s="127"/>
      <c r="N10" s="128"/>
      <c r="O10" s="127"/>
      <c r="P10" s="128"/>
      <c r="Q10" s="127"/>
      <c r="R10" s="128"/>
      <c r="S10" s="127"/>
      <c r="T10" s="128"/>
      <c r="U10" s="127"/>
      <c r="V10" s="128"/>
      <c r="W10" s="127"/>
      <c r="X10" s="128"/>
      <c r="Y10" s="127"/>
      <c r="Z10" s="128"/>
      <c r="AA10" s="127"/>
      <c r="AB10" s="128"/>
      <c r="AC10" s="127"/>
      <c r="AD10" s="129"/>
      <c r="AE10" s="130"/>
      <c r="AF10" s="133"/>
      <c r="AG10" s="132"/>
    </row>
    <row r="11" spans="1:33" s="17" customFormat="1" ht="60" customHeight="1" x14ac:dyDescent="0.2">
      <c r="A11" s="18" t="s">
        <v>25</v>
      </c>
      <c r="B11" s="67" t="s">
        <v>145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146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147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148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149</v>
      </c>
      <c r="C16" s="68" t="s">
        <v>150</v>
      </c>
      <c r="D16" s="69">
        <f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>E16+G16+I16+K16+M16+O16+Q16+S16+U16+W16+Y16+AA16</f>
        <v>14</v>
      </c>
      <c r="AD16" s="72">
        <f>F16+H16+J16+L16+N16+P16+R16+T16+V16+X16+Z16+AB16</f>
        <v>8</v>
      </c>
      <c r="AE16" s="73">
        <f>AD16/AC16</f>
        <v>0.5714285714285714</v>
      </c>
      <c r="AF16" s="97">
        <f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151</v>
      </c>
      <c r="C17" s="68" t="s">
        <v>37</v>
      </c>
      <c r="D17" s="69">
        <f>SUM(E17,G17,I17,K17,M17,O17,Q17,S17,U17,W17,Y17,AA17)</f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>E17+G17+I17+K17+M17+O17+Q17+S17+U17+W17+Y17+AA17</f>
        <v>13</v>
      </c>
      <c r="AD17" s="72">
        <f>F17+H17+J17+L17+N17+P17+R17+T17+V17+X17+Z17+AB17</f>
        <v>2</v>
      </c>
      <c r="AE17" s="73">
        <f>AD17/AC17</f>
        <v>0.15384615384615385</v>
      </c>
      <c r="AF17" s="97">
        <f>100%-AE17</f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AI38"/>
  <sheetViews>
    <sheetView showRuler="0" zoomScaleNormal="100" zoomScalePageLayoutView="81" workbookViewId="0">
      <selection sqref="A1:AG1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05" t="s">
        <v>50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</row>
    <row r="2" spans="1:35" ht="24" customHeight="1" x14ac:dyDescent="0.2">
      <c r="A2" s="250" t="s">
        <v>49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51" t="s">
        <v>247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1"/>
      <c r="M4" s="242" t="s">
        <v>152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5" ht="15.75" customHeight="1" x14ac:dyDescent="0.2">
      <c r="A5" s="244" t="s">
        <v>180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6"/>
    </row>
    <row r="6" spans="1:35" ht="12.75" customHeight="1" x14ac:dyDescent="0.2">
      <c r="A6" s="237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38"/>
    </row>
    <row r="7" spans="1:35" s="3" customFormat="1" ht="13.5" customHeight="1" x14ac:dyDescent="0.2">
      <c r="A7" s="215" t="s">
        <v>2</v>
      </c>
      <c r="B7" s="218" t="s">
        <v>3</v>
      </c>
      <c r="C7" s="221" t="s">
        <v>4</v>
      </c>
      <c r="D7" s="221" t="s">
        <v>5</v>
      </c>
      <c r="E7" s="224" t="s">
        <v>6</v>
      </c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6" t="s">
        <v>7</v>
      </c>
      <c r="AD7" s="226"/>
      <c r="AE7" s="226" t="s">
        <v>8</v>
      </c>
      <c r="AF7" s="226" t="s">
        <v>9</v>
      </c>
      <c r="AG7" s="226" t="s">
        <v>10</v>
      </c>
    </row>
    <row r="8" spans="1:35" s="3" customFormat="1" ht="15.75" customHeight="1" x14ac:dyDescent="0.2">
      <c r="A8" s="216"/>
      <c r="B8" s="219"/>
      <c r="C8" s="222"/>
      <c r="D8" s="222"/>
      <c r="E8" s="235" t="s">
        <v>11</v>
      </c>
      <c r="F8" s="235"/>
      <c r="G8" s="235" t="s">
        <v>12</v>
      </c>
      <c r="H8" s="235"/>
      <c r="I8" s="235" t="s">
        <v>13</v>
      </c>
      <c r="J8" s="235"/>
      <c r="K8" s="235" t="s">
        <v>14</v>
      </c>
      <c r="L8" s="235"/>
      <c r="M8" s="236" t="s">
        <v>15</v>
      </c>
      <c r="N8" s="235"/>
      <c r="O8" s="235" t="s">
        <v>16</v>
      </c>
      <c r="P8" s="235"/>
      <c r="Q8" s="235" t="s">
        <v>17</v>
      </c>
      <c r="R8" s="235"/>
      <c r="S8" s="235" t="s">
        <v>18</v>
      </c>
      <c r="T8" s="235"/>
      <c r="U8" s="235" t="s">
        <v>19</v>
      </c>
      <c r="V8" s="235"/>
      <c r="W8" s="252" t="s">
        <v>20</v>
      </c>
      <c r="X8" s="252"/>
      <c r="Y8" s="252" t="s">
        <v>21</v>
      </c>
      <c r="Z8" s="252"/>
      <c r="AA8" s="253" t="s">
        <v>22</v>
      </c>
      <c r="AB8" s="253"/>
      <c r="AC8" s="226"/>
      <c r="AD8" s="226"/>
      <c r="AE8" s="226"/>
      <c r="AF8" s="226"/>
      <c r="AG8" s="226"/>
    </row>
    <row r="9" spans="1:35" s="3" customFormat="1" ht="13.5" customHeight="1" x14ac:dyDescent="0.2">
      <c r="A9" s="217"/>
      <c r="B9" s="220"/>
      <c r="C9" s="223"/>
      <c r="D9" s="223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6"/>
      <c r="AF9" s="226"/>
      <c r="AG9" s="227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154</v>
      </c>
      <c r="C12" s="68" t="s">
        <v>155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29</v>
      </c>
      <c r="W12" s="71">
        <v>93</v>
      </c>
      <c r="X12" s="70">
        <v>55</v>
      </c>
      <c r="Y12" s="71">
        <v>93</v>
      </c>
      <c r="Z12" s="70">
        <v>67</v>
      </c>
      <c r="AA12" s="71">
        <v>93</v>
      </c>
      <c r="AB12" s="70">
        <v>292</v>
      </c>
      <c r="AC12" s="71">
        <f>E12+G12+I12+K12+M12+O12+Q12+S12+U12+W12+Y12+AA12</f>
        <v>1088</v>
      </c>
      <c r="AD12" s="72">
        <f>F12+H12+J12+L12+N12+P12+R12+T12+V12+X12+Z12+AB12</f>
        <v>1294</v>
      </c>
      <c r="AE12" s="73">
        <f>AD12/AC12</f>
        <v>1.1893382352941178</v>
      </c>
      <c r="AF12" s="97">
        <f>100%-AE12</f>
        <v>-0.18933823529411775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156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2</v>
      </c>
      <c r="W13" s="71">
        <v>2</v>
      </c>
      <c r="X13" s="70">
        <v>2</v>
      </c>
      <c r="Y13" s="71">
        <v>2</v>
      </c>
      <c r="Z13" s="70">
        <v>2</v>
      </c>
      <c r="AA13" s="71">
        <v>2</v>
      </c>
      <c r="AB13" s="70">
        <v>2</v>
      </c>
      <c r="AC13" s="71">
        <f>E13+G13+I13+K13+M13+O13+Q13+S13+U13+W13+Y13+AA13</f>
        <v>24</v>
      </c>
      <c r="AD13" s="72">
        <f>F13+H13+J13+L13+N13+P13+R13+T13+V13+X13+Z13+AB13</f>
        <v>23</v>
      </c>
      <c r="AE13" s="73">
        <f>AD13/AC13</f>
        <v>0.95833333333333337</v>
      </c>
      <c r="AF13" s="97">
        <f>100%-AE13</f>
        <v>4.166666666666663E-2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157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158</v>
      </c>
      <c r="C16" s="68" t="s">
        <v>159</v>
      </c>
      <c r="D16" s="69">
        <f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0">E16+G16+I16+K16+M16+O16+Q16+S16+U16+W16+Y16+AA16</f>
        <v>1</v>
      </c>
      <c r="AD16" s="72">
        <f t="shared" si="0"/>
        <v>1</v>
      </c>
      <c r="AE16" s="73">
        <f t="shared" ref="AE16:AE22" si="1">AD16/AC16</f>
        <v>1</v>
      </c>
      <c r="AF16" s="97">
        <f t="shared" ref="AF16:AF22" si="2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160</v>
      </c>
      <c r="C17" s="68" t="s">
        <v>161</v>
      </c>
      <c r="D17" s="69">
        <f>SUM(E17,G17,I17,K17,M17,O17,Q17,S17,U17,W17,Y17,AA17)</f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77</v>
      </c>
      <c r="W17" s="71">
        <v>195</v>
      </c>
      <c r="X17" s="70">
        <v>128</v>
      </c>
      <c r="Y17" s="71">
        <v>195</v>
      </c>
      <c r="Z17" s="70">
        <v>107</v>
      </c>
      <c r="AA17" s="71">
        <v>195</v>
      </c>
      <c r="AB17" s="70">
        <v>170</v>
      </c>
      <c r="AC17" s="71">
        <f t="shared" si="0"/>
        <v>2331</v>
      </c>
      <c r="AD17" s="72">
        <f t="shared" si="0"/>
        <v>1575</v>
      </c>
      <c r="AE17" s="73">
        <f t="shared" si="1"/>
        <v>0.67567567567567566</v>
      </c>
      <c r="AF17" s="97">
        <f t="shared" si="2"/>
        <v>0.32432432432432434</v>
      </c>
      <c r="AG17" s="75"/>
    </row>
    <row r="18" spans="1:33" s="17" customFormat="1" ht="39.75" customHeight="1" x14ac:dyDescent="0.2">
      <c r="A18" s="7" t="s">
        <v>60</v>
      </c>
      <c r="B18" s="77" t="s">
        <v>162</v>
      </c>
      <c r="C18" s="68" t="s">
        <v>163</v>
      </c>
      <c r="D18" s="69">
        <f>SUM(E18,G18,I18,K18,M18,O18,Q18,S18,U18,W18,Y18,AA18)</f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1</v>
      </c>
      <c r="W18" s="71">
        <v>2</v>
      </c>
      <c r="X18" s="70">
        <v>2</v>
      </c>
      <c r="Y18" s="71">
        <v>2</v>
      </c>
      <c r="Z18" s="70">
        <v>2</v>
      </c>
      <c r="AA18" s="71">
        <v>2</v>
      </c>
      <c r="AB18" s="70">
        <v>2</v>
      </c>
      <c r="AC18" s="71">
        <f t="shared" si="0"/>
        <v>28</v>
      </c>
      <c r="AD18" s="72">
        <f>F18+H18+J18+L18+N18+P18+R18+T18+V18+X18+Z18+AB18</f>
        <v>22</v>
      </c>
      <c r="AE18" s="73">
        <f t="shared" si="1"/>
        <v>0.7857142857142857</v>
      </c>
      <c r="AF18" s="97">
        <f t="shared" si="2"/>
        <v>0.2142857142857143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164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165</v>
      </c>
      <c r="C21" s="68" t="s">
        <v>129</v>
      </c>
      <c r="D21" s="69">
        <f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0"/>
        <v>12</v>
      </c>
      <c r="AD21" s="72">
        <f t="shared" si="0"/>
        <v>6</v>
      </c>
      <c r="AE21" s="73">
        <f t="shared" si="1"/>
        <v>0.5</v>
      </c>
      <c r="AF21" s="97">
        <f t="shared" si="2"/>
        <v>0.5</v>
      </c>
      <c r="AG21" s="75"/>
    </row>
    <row r="22" spans="1:33" s="17" customFormat="1" ht="33.75" customHeight="1" x14ac:dyDescent="0.2">
      <c r="A22" s="7" t="s">
        <v>47</v>
      </c>
      <c r="B22" s="77" t="s">
        <v>166</v>
      </c>
      <c r="C22" s="68" t="s">
        <v>167</v>
      </c>
      <c r="D22" s="69">
        <f>SUM(E22,G22,I22,K22,M22,O22,Q22,S22,U22,W22,Y22,AA22)</f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1</v>
      </c>
      <c r="AA22" s="71">
        <v>0</v>
      </c>
      <c r="AB22" s="70">
        <v>1</v>
      </c>
      <c r="AC22" s="71">
        <f t="shared" si="0"/>
        <v>9</v>
      </c>
      <c r="AD22" s="72">
        <f t="shared" si="0"/>
        <v>8</v>
      </c>
      <c r="AE22" s="73">
        <f t="shared" si="1"/>
        <v>0.88888888888888884</v>
      </c>
      <c r="AF22" s="97">
        <f t="shared" si="2"/>
        <v>0.11111111111111116</v>
      </c>
      <c r="AG22" s="75"/>
    </row>
    <row r="23" spans="1:33" s="17" customFormat="1" ht="18" customHeight="1" x14ac:dyDescent="0.2">
      <c r="A23" s="134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00" verticalDpi="300" r:id="rId1"/>
  <headerFooter>
    <oddFooter>&amp;C&amp;P de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54" t="s">
        <v>2</v>
      </c>
      <c r="B1" s="247" t="s">
        <v>3</v>
      </c>
      <c r="C1" s="254" t="s">
        <v>2</v>
      </c>
      <c r="D1" s="247" t="s">
        <v>3</v>
      </c>
      <c r="E1" s="254" t="s">
        <v>2</v>
      </c>
      <c r="F1" s="247" t="s">
        <v>3</v>
      </c>
      <c r="G1" s="254" t="s">
        <v>2</v>
      </c>
      <c r="H1" s="247" t="s">
        <v>3</v>
      </c>
    </row>
    <row r="2" spans="1:8" x14ac:dyDescent="0.2">
      <c r="A2" s="255"/>
      <c r="B2" s="248"/>
      <c r="C2" s="255"/>
      <c r="D2" s="248"/>
      <c r="E2" s="255"/>
      <c r="F2" s="248"/>
      <c r="G2" s="255"/>
      <c r="H2" s="248"/>
    </row>
    <row r="3" spans="1:8" x14ac:dyDescent="0.2">
      <c r="A3" s="256"/>
      <c r="B3" s="249"/>
      <c r="C3" s="255"/>
      <c r="D3" s="248"/>
      <c r="E3" s="255"/>
      <c r="F3" s="248"/>
      <c r="G3" s="256"/>
      <c r="H3" s="249"/>
    </row>
    <row r="4" spans="1:8" x14ac:dyDescent="0.2">
      <c r="A4" s="147"/>
      <c r="B4" s="148"/>
      <c r="C4" s="149"/>
      <c r="D4" s="148"/>
      <c r="E4" s="149"/>
      <c r="F4" s="148"/>
      <c r="G4" s="147"/>
      <c r="H4" s="148"/>
    </row>
    <row r="5" spans="1:8" ht="51" x14ac:dyDescent="0.2">
      <c r="A5" s="150" t="s">
        <v>25</v>
      </c>
      <c r="B5" s="150" t="s">
        <v>94</v>
      </c>
      <c r="C5" s="150" t="s">
        <v>25</v>
      </c>
      <c r="D5" s="150" t="s">
        <v>120</v>
      </c>
      <c r="E5" s="150" t="s">
        <v>25</v>
      </c>
      <c r="F5" s="150" t="s">
        <v>145</v>
      </c>
      <c r="G5" s="150" t="s">
        <v>25</v>
      </c>
      <c r="H5" s="150" t="s">
        <v>153</v>
      </c>
    </row>
    <row r="6" spans="1:8" ht="68.25" customHeight="1" x14ac:dyDescent="0.2">
      <c r="A6" s="151" t="s">
        <v>27</v>
      </c>
      <c r="B6" s="152" t="s">
        <v>95</v>
      </c>
      <c r="C6" s="151" t="s">
        <v>27</v>
      </c>
      <c r="D6" s="152" t="s">
        <v>121</v>
      </c>
      <c r="E6" s="151" t="s">
        <v>27</v>
      </c>
      <c r="F6" s="152" t="s">
        <v>146</v>
      </c>
      <c r="G6" s="151" t="s">
        <v>27</v>
      </c>
      <c r="H6" s="152" t="s">
        <v>154</v>
      </c>
    </row>
    <row r="7" spans="1:8" ht="58.5" customHeight="1" x14ac:dyDescent="0.2">
      <c r="A7" s="151" t="s">
        <v>30</v>
      </c>
      <c r="B7" s="152" t="s">
        <v>97</v>
      </c>
      <c r="C7" s="151" t="s">
        <v>30</v>
      </c>
      <c r="D7" s="152" t="s">
        <v>123</v>
      </c>
      <c r="E7" s="151" t="s">
        <v>30</v>
      </c>
      <c r="F7" s="152" t="s">
        <v>147</v>
      </c>
      <c r="G7" s="151" t="s">
        <v>30</v>
      </c>
      <c r="H7" s="152" t="s">
        <v>156</v>
      </c>
    </row>
    <row r="8" spans="1:8" ht="40.5" customHeight="1" x14ac:dyDescent="0.2">
      <c r="A8" s="151" t="s">
        <v>77</v>
      </c>
      <c r="B8" s="152" t="s">
        <v>99</v>
      </c>
      <c r="C8" s="151"/>
      <c r="D8" s="152"/>
      <c r="E8" s="151"/>
      <c r="F8" s="152"/>
      <c r="G8" s="151"/>
      <c r="H8" s="152"/>
    </row>
    <row r="9" spans="1:8" ht="63.75" x14ac:dyDescent="0.2">
      <c r="A9" s="151" t="s">
        <v>101</v>
      </c>
      <c r="B9" s="152" t="s">
        <v>102</v>
      </c>
      <c r="C9" s="153" t="s">
        <v>33</v>
      </c>
      <c r="D9" s="150" t="s">
        <v>125</v>
      </c>
      <c r="E9" s="153" t="s">
        <v>33</v>
      </c>
      <c r="F9" s="150" t="s">
        <v>148</v>
      </c>
      <c r="G9" s="153" t="s">
        <v>33</v>
      </c>
      <c r="H9" s="150" t="s">
        <v>157</v>
      </c>
    </row>
    <row r="10" spans="1:8" ht="56.25" customHeight="1" x14ac:dyDescent="0.2">
      <c r="A10" s="151"/>
      <c r="B10" s="152"/>
      <c r="C10" s="154" t="s">
        <v>35</v>
      </c>
      <c r="D10" s="155" t="s">
        <v>126</v>
      </c>
      <c r="E10" s="154" t="s">
        <v>35</v>
      </c>
      <c r="F10" s="155" t="s">
        <v>149</v>
      </c>
      <c r="G10" s="154" t="s">
        <v>35</v>
      </c>
      <c r="H10" s="155" t="s">
        <v>158</v>
      </c>
    </row>
    <row r="11" spans="1:8" ht="76.5" customHeight="1" x14ac:dyDescent="0.2">
      <c r="A11" s="153" t="s">
        <v>33</v>
      </c>
      <c r="B11" s="150" t="s">
        <v>104</v>
      </c>
      <c r="C11" s="154" t="s">
        <v>38</v>
      </c>
      <c r="D11" s="155" t="s">
        <v>128</v>
      </c>
      <c r="E11" s="154" t="s">
        <v>38</v>
      </c>
      <c r="F11" s="155" t="s">
        <v>151</v>
      </c>
      <c r="G11" s="154" t="s">
        <v>38</v>
      </c>
      <c r="H11" s="155" t="s">
        <v>160</v>
      </c>
    </row>
    <row r="12" spans="1:8" ht="51" x14ac:dyDescent="0.2">
      <c r="A12" s="154" t="s">
        <v>35</v>
      </c>
      <c r="B12" s="155" t="s">
        <v>105</v>
      </c>
      <c r="C12" s="154" t="s">
        <v>60</v>
      </c>
      <c r="D12" s="155" t="s">
        <v>130</v>
      </c>
      <c r="E12" s="156"/>
      <c r="F12" s="157"/>
      <c r="G12" s="154" t="s">
        <v>60</v>
      </c>
      <c r="H12" s="155" t="s">
        <v>162</v>
      </c>
    </row>
    <row r="13" spans="1:8" ht="25.5" x14ac:dyDescent="0.2">
      <c r="A13" s="154" t="s">
        <v>38</v>
      </c>
      <c r="B13" s="155" t="s">
        <v>107</v>
      </c>
      <c r="C13" s="151"/>
      <c r="D13" s="152"/>
      <c r="E13" s="158"/>
      <c r="F13" s="159"/>
      <c r="G13" s="151"/>
      <c r="H13" s="152"/>
    </row>
    <row r="14" spans="1:8" ht="51" x14ac:dyDescent="0.2">
      <c r="A14" s="154" t="s">
        <v>60</v>
      </c>
      <c r="B14" s="155" t="s">
        <v>108</v>
      </c>
      <c r="C14" s="153" t="s">
        <v>40</v>
      </c>
      <c r="D14" s="160" t="s">
        <v>132</v>
      </c>
      <c r="E14" s="158"/>
      <c r="F14" s="159"/>
      <c r="G14" s="153" t="s">
        <v>40</v>
      </c>
      <c r="H14" s="160" t="s">
        <v>164</v>
      </c>
    </row>
    <row r="15" spans="1:8" ht="38.25" x14ac:dyDescent="0.2">
      <c r="A15" s="156"/>
      <c r="B15" s="157"/>
      <c r="C15" s="154" t="s">
        <v>42</v>
      </c>
      <c r="D15" s="155" t="s">
        <v>133</v>
      </c>
      <c r="E15" s="158"/>
      <c r="F15" s="159"/>
      <c r="G15" s="154" t="s">
        <v>42</v>
      </c>
      <c r="H15" s="155" t="s">
        <v>165</v>
      </c>
    </row>
    <row r="16" spans="1:8" ht="38.25" x14ac:dyDescent="0.2">
      <c r="A16" s="158"/>
      <c r="B16" s="159"/>
      <c r="C16" s="154" t="s">
        <v>47</v>
      </c>
      <c r="D16" s="155" t="s">
        <v>134</v>
      </c>
      <c r="E16" s="158"/>
      <c r="F16" s="159"/>
      <c r="G16" s="154" t="s">
        <v>47</v>
      </c>
      <c r="H16" s="155" t="s">
        <v>166</v>
      </c>
    </row>
    <row r="17" spans="1:8" ht="51" x14ac:dyDescent="0.2">
      <c r="A17" s="158"/>
      <c r="B17" s="159"/>
      <c r="C17" s="154" t="s">
        <v>88</v>
      </c>
      <c r="D17" s="155" t="s">
        <v>135</v>
      </c>
      <c r="E17" s="158"/>
      <c r="G17" s="156"/>
      <c r="H17" s="157"/>
    </row>
    <row r="18" spans="1:8" ht="25.5" x14ac:dyDescent="0.2">
      <c r="A18" s="158"/>
      <c r="B18" s="159"/>
      <c r="C18" s="154" t="s">
        <v>136</v>
      </c>
      <c r="D18" s="155" t="s">
        <v>137</v>
      </c>
      <c r="F18" s="51"/>
      <c r="G18" s="158"/>
      <c r="H18" s="159"/>
    </row>
    <row r="19" spans="1:8" ht="1.5" customHeight="1" x14ac:dyDescent="0.2">
      <c r="A19" s="158"/>
      <c r="C19" s="151"/>
      <c r="D19" s="152"/>
      <c r="G19" s="158"/>
      <c r="H19" s="159"/>
    </row>
    <row r="20" spans="1:8" ht="25.5" x14ac:dyDescent="0.2">
      <c r="B20" s="51"/>
      <c r="C20" s="161" t="s">
        <v>90</v>
      </c>
      <c r="D20" s="162" t="s">
        <v>139</v>
      </c>
      <c r="G20" s="158"/>
      <c r="H20" s="159"/>
    </row>
    <row r="21" spans="1:8" ht="25.5" x14ac:dyDescent="0.2">
      <c r="C21" s="154" t="s">
        <v>92</v>
      </c>
      <c r="D21" s="155" t="s">
        <v>140</v>
      </c>
      <c r="G21" s="158"/>
    </row>
    <row r="22" spans="1:8" ht="11.25" customHeight="1" x14ac:dyDescent="0.2">
      <c r="C22" s="154" t="s">
        <v>141</v>
      </c>
      <c r="D22" s="155" t="s">
        <v>142</v>
      </c>
      <c r="H22" s="51"/>
    </row>
    <row r="23" spans="1:8" hidden="1" x14ac:dyDescent="0.2">
      <c r="C23" s="156"/>
      <c r="D23" s="157"/>
    </row>
    <row r="24" spans="1:8" x14ac:dyDescent="0.2">
      <c r="C24" s="158"/>
      <c r="D24" s="159"/>
    </row>
    <row r="25" spans="1:8" x14ac:dyDescent="0.2">
      <c r="C25" s="158"/>
      <c r="D25" s="159"/>
    </row>
    <row r="26" spans="1:8" x14ac:dyDescent="0.2">
      <c r="C26" s="158"/>
      <c r="D26" s="159"/>
    </row>
    <row r="27" spans="1:8" x14ac:dyDescent="0.2">
      <c r="C27" s="158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5" t="s">
        <v>243</v>
      </c>
      <c r="B1" s="135" t="s">
        <v>182</v>
      </c>
      <c r="C1" s="257" t="s">
        <v>183</v>
      </c>
      <c r="D1" s="258"/>
    </row>
    <row r="2" spans="1:4" x14ac:dyDescent="0.2">
      <c r="A2" s="142" t="s">
        <v>181</v>
      </c>
      <c r="B2" s="146" t="s">
        <v>192</v>
      </c>
      <c r="C2" s="136" t="s">
        <v>185</v>
      </c>
      <c r="D2" s="137" t="s">
        <v>184</v>
      </c>
    </row>
    <row r="3" spans="1:4" x14ac:dyDescent="0.2">
      <c r="A3" s="143"/>
      <c r="B3" s="143"/>
      <c r="C3" s="138" t="s">
        <v>186</v>
      </c>
      <c r="D3" s="139" t="s">
        <v>187</v>
      </c>
    </row>
    <row r="4" spans="1:4" x14ac:dyDescent="0.2">
      <c r="A4" s="143"/>
      <c r="B4" s="143"/>
      <c r="C4" s="138" t="s">
        <v>188</v>
      </c>
      <c r="D4" s="139" t="s">
        <v>189</v>
      </c>
    </row>
    <row r="5" spans="1:4" x14ac:dyDescent="0.2">
      <c r="A5" s="143"/>
      <c r="B5" s="143"/>
      <c r="D5" s="139"/>
    </row>
    <row r="6" spans="1:4" x14ac:dyDescent="0.2">
      <c r="A6" s="144" t="s">
        <v>191</v>
      </c>
      <c r="B6" s="143" t="s">
        <v>193</v>
      </c>
      <c r="C6" s="138" t="s">
        <v>209</v>
      </c>
      <c r="D6" s="139" t="s">
        <v>196</v>
      </c>
    </row>
    <row r="7" spans="1:4" x14ac:dyDescent="0.2">
      <c r="A7" s="143"/>
      <c r="B7" s="143"/>
      <c r="C7" s="138" t="s">
        <v>194</v>
      </c>
      <c r="D7" s="139" t="s">
        <v>197</v>
      </c>
    </row>
    <row r="8" spans="1:4" x14ac:dyDescent="0.2">
      <c r="A8" s="143"/>
      <c r="B8" s="143"/>
      <c r="D8" s="139"/>
    </row>
    <row r="9" spans="1:4" x14ac:dyDescent="0.2">
      <c r="A9" s="144" t="s">
        <v>198</v>
      </c>
      <c r="B9" s="143" t="s">
        <v>199</v>
      </c>
      <c r="C9" s="138" t="s">
        <v>200</v>
      </c>
      <c r="D9" s="139" t="s">
        <v>201</v>
      </c>
    </row>
    <row r="10" spans="1:4" x14ac:dyDescent="0.2">
      <c r="A10" s="143"/>
      <c r="B10" s="143"/>
      <c r="D10" s="139" t="s">
        <v>202</v>
      </c>
    </row>
    <row r="11" spans="1:4" x14ac:dyDescent="0.2">
      <c r="A11" s="143"/>
      <c r="B11" s="143"/>
      <c r="D11" s="139" t="s">
        <v>203</v>
      </c>
    </row>
    <row r="12" spans="1:4" x14ac:dyDescent="0.2">
      <c r="A12" s="143"/>
      <c r="B12" s="143"/>
      <c r="D12" s="139" t="s">
        <v>204</v>
      </c>
    </row>
    <row r="13" spans="1:4" x14ac:dyDescent="0.2">
      <c r="A13" s="143"/>
      <c r="B13" s="143"/>
      <c r="D13" s="139"/>
    </row>
    <row r="14" spans="1:4" x14ac:dyDescent="0.2">
      <c r="A14" s="144" t="s">
        <v>205</v>
      </c>
      <c r="B14" s="143" t="s">
        <v>206</v>
      </c>
      <c r="C14" s="138" t="s">
        <v>207</v>
      </c>
      <c r="D14" s="139" t="s">
        <v>208</v>
      </c>
    </row>
    <row r="15" spans="1:4" x14ac:dyDescent="0.2">
      <c r="A15" s="143"/>
      <c r="B15" s="143"/>
      <c r="D15" s="139"/>
    </row>
    <row r="16" spans="1:4" x14ac:dyDescent="0.2">
      <c r="A16" s="143"/>
      <c r="B16" s="143"/>
      <c r="D16" s="139"/>
    </row>
    <row r="17" spans="1:4" x14ac:dyDescent="0.2">
      <c r="A17" s="144" t="s">
        <v>210</v>
      </c>
      <c r="B17" s="143" t="s">
        <v>211</v>
      </c>
      <c r="C17" s="138" t="s">
        <v>212</v>
      </c>
      <c r="D17" s="139" t="s">
        <v>213</v>
      </c>
    </row>
    <row r="18" spans="1:4" x14ac:dyDescent="0.2">
      <c r="A18" s="143"/>
      <c r="B18" s="143"/>
      <c r="C18" s="138" t="s">
        <v>195</v>
      </c>
      <c r="D18" s="139" t="s">
        <v>214</v>
      </c>
    </row>
    <row r="19" spans="1:4" x14ac:dyDescent="0.2">
      <c r="A19" s="143"/>
      <c r="B19" s="143"/>
      <c r="D19" s="139"/>
    </row>
    <row r="20" spans="1:4" x14ac:dyDescent="0.2">
      <c r="A20" s="144" t="s">
        <v>215</v>
      </c>
      <c r="B20" s="143" t="s">
        <v>216</v>
      </c>
      <c r="C20" s="138" t="s">
        <v>188</v>
      </c>
      <c r="D20" s="139" t="s">
        <v>219</v>
      </c>
    </row>
    <row r="21" spans="1:4" x14ac:dyDescent="0.2">
      <c r="A21" s="143"/>
      <c r="B21" s="143"/>
      <c r="C21" s="138" t="s">
        <v>217</v>
      </c>
      <c r="D21" s="139" t="s">
        <v>220</v>
      </c>
    </row>
    <row r="22" spans="1:4" x14ac:dyDescent="0.2">
      <c r="A22" s="143"/>
      <c r="B22" s="143"/>
      <c r="C22" s="138" t="s">
        <v>218</v>
      </c>
      <c r="D22" s="139" t="s">
        <v>221</v>
      </c>
    </row>
    <row r="23" spans="1:4" x14ac:dyDescent="0.2">
      <c r="A23" s="143"/>
      <c r="B23" s="143"/>
      <c r="C23" s="138" t="s">
        <v>205</v>
      </c>
      <c r="D23" s="139" t="s">
        <v>222</v>
      </c>
    </row>
    <row r="24" spans="1:4" x14ac:dyDescent="0.2">
      <c r="A24" s="143"/>
      <c r="B24" s="143"/>
      <c r="C24" s="138" t="s">
        <v>223</v>
      </c>
      <c r="D24" s="139" t="s">
        <v>224</v>
      </c>
    </row>
    <row r="25" spans="1:4" x14ac:dyDescent="0.2">
      <c r="A25" s="143"/>
      <c r="B25" s="143"/>
      <c r="C25" s="138" t="s">
        <v>225</v>
      </c>
      <c r="D25" s="139" t="s">
        <v>226</v>
      </c>
    </row>
    <row r="26" spans="1:4" x14ac:dyDescent="0.2">
      <c r="A26" s="143"/>
      <c r="B26" s="143"/>
      <c r="C26" s="138" t="s">
        <v>227</v>
      </c>
      <c r="D26" s="139" t="s">
        <v>228</v>
      </c>
    </row>
    <row r="27" spans="1:4" x14ac:dyDescent="0.2">
      <c r="A27" s="143"/>
      <c r="B27" s="143"/>
      <c r="C27" s="138" t="s">
        <v>229</v>
      </c>
      <c r="D27" s="139" t="s">
        <v>230</v>
      </c>
    </row>
    <row r="28" spans="1:4" x14ac:dyDescent="0.2">
      <c r="A28" s="143"/>
      <c r="B28" s="143"/>
      <c r="C28" s="138" t="s">
        <v>231</v>
      </c>
      <c r="D28" s="139" t="s">
        <v>232</v>
      </c>
    </row>
    <row r="29" spans="1:4" x14ac:dyDescent="0.2">
      <c r="A29" s="143"/>
      <c r="B29" s="143"/>
      <c r="D29" s="139"/>
    </row>
    <row r="30" spans="1:4" x14ac:dyDescent="0.2">
      <c r="A30" s="143"/>
      <c r="B30" s="143"/>
      <c r="D30" s="139"/>
    </row>
    <row r="31" spans="1:4" x14ac:dyDescent="0.2">
      <c r="A31" s="143"/>
      <c r="B31" s="143"/>
      <c r="D31" s="139"/>
    </row>
    <row r="32" spans="1:4" x14ac:dyDescent="0.2">
      <c r="A32" s="144" t="s">
        <v>233</v>
      </c>
      <c r="B32" s="143" t="s">
        <v>234</v>
      </c>
      <c r="C32" s="138" t="s">
        <v>181</v>
      </c>
      <c r="D32" s="139" t="s">
        <v>235</v>
      </c>
    </row>
    <row r="33" spans="1:4" x14ac:dyDescent="0.2">
      <c r="A33" s="143"/>
      <c r="B33" s="143"/>
      <c r="D33" s="139"/>
    </row>
    <row r="34" spans="1:4" x14ac:dyDescent="0.2">
      <c r="A34" s="143"/>
      <c r="B34" s="143"/>
      <c r="D34" s="139"/>
    </row>
    <row r="35" spans="1:4" x14ac:dyDescent="0.2">
      <c r="A35" s="144" t="s">
        <v>236</v>
      </c>
      <c r="B35" s="143" t="s">
        <v>237</v>
      </c>
      <c r="C35" s="138" t="s">
        <v>239</v>
      </c>
      <c r="D35" s="139" t="s">
        <v>240</v>
      </c>
    </row>
    <row r="36" spans="1:4" x14ac:dyDescent="0.2">
      <c r="A36" s="143"/>
      <c r="B36" s="143" t="s">
        <v>238</v>
      </c>
      <c r="C36" s="138" t="s">
        <v>241</v>
      </c>
      <c r="D36" s="139" t="s">
        <v>242</v>
      </c>
    </row>
    <row r="37" spans="1:4" x14ac:dyDescent="0.2">
      <c r="A37" s="145"/>
      <c r="B37" s="145"/>
      <c r="C37" s="140"/>
      <c r="D37" s="141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85546875" style="1" customWidth="1"/>
    <col min="2" max="2" width="24.28515625" style="168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215" t="s">
        <v>2</v>
      </c>
      <c r="B1" s="231" t="s">
        <v>3</v>
      </c>
      <c r="C1" s="215" t="s">
        <v>2</v>
      </c>
      <c r="D1" s="218" t="s">
        <v>3</v>
      </c>
      <c r="E1" s="215" t="s">
        <v>2</v>
      </c>
      <c r="F1" s="218" t="s">
        <v>3</v>
      </c>
      <c r="G1" s="215" t="s">
        <v>2</v>
      </c>
      <c r="H1" s="218" t="s">
        <v>3</v>
      </c>
    </row>
    <row r="2" spans="1:8" x14ac:dyDescent="0.2">
      <c r="A2" s="216"/>
      <c r="B2" s="232"/>
      <c r="C2" s="216"/>
      <c r="D2" s="219"/>
      <c r="E2" s="216"/>
      <c r="F2" s="219"/>
      <c r="G2" s="216"/>
      <c r="H2" s="219"/>
    </row>
    <row r="3" spans="1:8" ht="3.75" customHeight="1" x14ac:dyDescent="0.2">
      <c r="A3" s="217"/>
      <c r="B3" s="233"/>
      <c r="C3" s="217"/>
      <c r="D3" s="220"/>
      <c r="E3" s="217"/>
      <c r="F3" s="220"/>
      <c r="G3" s="217"/>
      <c r="H3" s="220"/>
    </row>
    <row r="4" spans="1:8" ht="6" hidden="1" customHeight="1" x14ac:dyDescent="0.2">
      <c r="A4" s="56"/>
      <c r="B4" s="169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63" t="s">
        <v>72</v>
      </c>
      <c r="C5" s="18" t="s">
        <v>25</v>
      </c>
      <c r="D5" s="18" t="s">
        <v>26</v>
      </c>
      <c r="E5" s="18" t="s">
        <v>25</v>
      </c>
      <c r="F5" s="18" t="s">
        <v>109</v>
      </c>
      <c r="G5" s="18" t="s">
        <v>25</v>
      </c>
      <c r="H5" s="163" t="s">
        <v>52</v>
      </c>
    </row>
    <row r="6" spans="1:8" ht="36.75" customHeight="1" x14ac:dyDescent="0.2">
      <c r="A6" s="21" t="s">
        <v>27</v>
      </c>
      <c r="B6" s="164" t="s">
        <v>73</v>
      </c>
      <c r="C6" s="21" t="s">
        <v>27</v>
      </c>
      <c r="D6" s="8" t="s">
        <v>28</v>
      </c>
      <c r="E6" s="21" t="s">
        <v>27</v>
      </c>
      <c r="F6" s="8" t="s">
        <v>110</v>
      </c>
      <c r="G6" s="21" t="s">
        <v>27</v>
      </c>
      <c r="H6" s="164" t="s">
        <v>53</v>
      </c>
    </row>
    <row r="7" spans="1:8" ht="34.5" customHeight="1" x14ac:dyDescent="0.2">
      <c r="A7" s="21" t="s">
        <v>30</v>
      </c>
      <c r="B7" s="164" t="s">
        <v>75</v>
      </c>
      <c r="C7" s="21" t="s">
        <v>30</v>
      </c>
      <c r="D7" s="8" t="s">
        <v>31</v>
      </c>
      <c r="E7" s="21" t="s">
        <v>30</v>
      </c>
      <c r="F7" s="8" t="s">
        <v>111</v>
      </c>
      <c r="G7" s="21"/>
      <c r="H7" s="164"/>
    </row>
    <row r="8" spans="1:8" ht="25.5" x14ac:dyDescent="0.2">
      <c r="A8" s="21" t="s">
        <v>77</v>
      </c>
      <c r="B8" s="164" t="s">
        <v>78</v>
      </c>
      <c r="C8" s="21"/>
      <c r="D8" s="8"/>
      <c r="E8" s="21"/>
      <c r="F8" s="8"/>
      <c r="G8" s="23" t="s">
        <v>33</v>
      </c>
      <c r="H8" s="163" t="s">
        <v>55</v>
      </c>
    </row>
    <row r="9" spans="1:8" ht="21" customHeight="1" x14ac:dyDescent="0.2">
      <c r="A9" s="21"/>
      <c r="B9" s="164"/>
      <c r="C9" s="23" t="s">
        <v>33</v>
      </c>
      <c r="D9" s="18" t="s">
        <v>34</v>
      </c>
      <c r="E9" s="23" t="s">
        <v>33</v>
      </c>
      <c r="F9" s="18" t="s">
        <v>112</v>
      </c>
      <c r="G9" s="7" t="s">
        <v>35</v>
      </c>
      <c r="H9" s="165" t="s">
        <v>56</v>
      </c>
    </row>
    <row r="10" spans="1:8" ht="33.75" x14ac:dyDescent="0.2">
      <c r="A10" s="23" t="s">
        <v>33</v>
      </c>
      <c r="B10" s="163" t="s">
        <v>178</v>
      </c>
      <c r="C10" s="7" t="s">
        <v>35</v>
      </c>
      <c r="D10" s="24" t="s">
        <v>36</v>
      </c>
      <c r="E10" s="7" t="s">
        <v>35</v>
      </c>
      <c r="F10" s="24" t="s">
        <v>113</v>
      </c>
      <c r="G10" s="7" t="s">
        <v>38</v>
      </c>
      <c r="H10" s="165" t="s">
        <v>58</v>
      </c>
    </row>
    <row r="11" spans="1:8" ht="38.25" x14ac:dyDescent="0.2">
      <c r="A11" s="7" t="s">
        <v>35</v>
      </c>
      <c r="B11" s="165" t="s">
        <v>79</v>
      </c>
      <c r="C11" s="7" t="s">
        <v>38</v>
      </c>
      <c r="D11" s="24" t="s">
        <v>39</v>
      </c>
      <c r="E11" s="7" t="s">
        <v>38</v>
      </c>
      <c r="F11" s="24" t="s">
        <v>114</v>
      </c>
      <c r="G11" s="7" t="s">
        <v>60</v>
      </c>
      <c r="H11" s="165" t="s">
        <v>61</v>
      </c>
    </row>
    <row r="12" spans="1:8" ht="29.25" customHeight="1" x14ac:dyDescent="0.2">
      <c r="A12" s="7" t="s">
        <v>38</v>
      </c>
      <c r="B12" s="165" t="s">
        <v>81</v>
      </c>
      <c r="C12" s="7"/>
      <c r="D12" s="24"/>
      <c r="E12" s="21"/>
      <c r="F12" s="8"/>
      <c r="G12" s="7" t="s">
        <v>62</v>
      </c>
      <c r="H12" s="165" t="s">
        <v>63</v>
      </c>
    </row>
    <row r="13" spans="1:8" ht="33.75" customHeight="1" x14ac:dyDescent="0.2">
      <c r="A13" s="105"/>
      <c r="B13" s="170"/>
      <c r="C13" s="23" t="s">
        <v>40</v>
      </c>
      <c r="D13" s="26" t="s">
        <v>41</v>
      </c>
      <c r="E13" s="23" t="s">
        <v>40</v>
      </c>
      <c r="F13" s="26" t="s">
        <v>115</v>
      </c>
      <c r="G13" s="7" t="s">
        <v>64</v>
      </c>
      <c r="H13" s="165" t="s">
        <v>65</v>
      </c>
    </row>
    <row r="14" spans="1:8" ht="33.75" x14ac:dyDescent="0.2">
      <c r="A14" s="23" t="s">
        <v>40</v>
      </c>
      <c r="B14" s="166" t="s">
        <v>83</v>
      </c>
      <c r="C14" s="7" t="s">
        <v>42</v>
      </c>
      <c r="D14" s="24" t="s">
        <v>43</v>
      </c>
      <c r="E14" s="7" t="s">
        <v>42</v>
      </c>
      <c r="F14" s="24" t="s">
        <v>116</v>
      </c>
      <c r="G14" s="7" t="s">
        <v>66</v>
      </c>
      <c r="H14" s="165" t="s">
        <v>67</v>
      </c>
    </row>
    <row r="15" spans="1:8" ht="33.75" x14ac:dyDescent="0.2">
      <c r="A15" s="7" t="s">
        <v>42</v>
      </c>
      <c r="B15" s="165" t="s">
        <v>84</v>
      </c>
      <c r="C15" s="7" t="s">
        <v>47</v>
      </c>
      <c r="D15" s="24" t="s">
        <v>45</v>
      </c>
      <c r="E15" s="7" t="s">
        <v>47</v>
      </c>
      <c r="F15" s="24" t="s">
        <v>117</v>
      </c>
      <c r="G15" s="7"/>
      <c r="H15" s="164"/>
    </row>
    <row r="16" spans="1:8" ht="39.75" customHeight="1" x14ac:dyDescent="0.2">
      <c r="A16" s="7" t="s">
        <v>47</v>
      </c>
      <c r="B16" s="165" t="s">
        <v>86</v>
      </c>
      <c r="C16" s="32"/>
      <c r="D16" s="33"/>
      <c r="E16" s="105" t="s">
        <v>88</v>
      </c>
      <c r="F16" s="24" t="s">
        <v>118</v>
      </c>
      <c r="G16" s="23" t="s">
        <v>40</v>
      </c>
      <c r="H16" s="166" t="s">
        <v>68</v>
      </c>
    </row>
    <row r="17" spans="1:8" ht="24.75" customHeight="1" x14ac:dyDescent="0.2">
      <c r="A17" s="7" t="s">
        <v>88</v>
      </c>
      <c r="B17" s="165" t="s">
        <v>89</v>
      </c>
      <c r="C17" s="44"/>
      <c r="D17" s="45"/>
      <c r="E17" s="80"/>
      <c r="F17" s="33"/>
      <c r="G17" s="7" t="s">
        <v>42</v>
      </c>
      <c r="H17" s="165" t="s">
        <v>69</v>
      </c>
    </row>
    <row r="18" spans="1:8" ht="25.5" x14ac:dyDescent="0.2">
      <c r="A18" s="7"/>
      <c r="B18" s="165"/>
      <c r="C18" s="44"/>
      <c r="D18" s="45"/>
      <c r="E18" s="44"/>
      <c r="F18" s="45"/>
      <c r="G18" s="7" t="s">
        <v>47</v>
      </c>
      <c r="H18" s="165" t="s">
        <v>70</v>
      </c>
    </row>
    <row r="19" spans="1:8" ht="34.5" customHeight="1" x14ac:dyDescent="0.2">
      <c r="A19" s="107" t="s">
        <v>90</v>
      </c>
      <c r="B19" s="171" t="s">
        <v>91</v>
      </c>
      <c r="C19" s="44"/>
      <c r="D19" s="45"/>
      <c r="E19" s="44"/>
      <c r="F19" s="45"/>
      <c r="G19" s="80"/>
      <c r="H19" s="167"/>
    </row>
    <row r="20" spans="1:8" ht="29.25" customHeight="1" x14ac:dyDescent="0.2">
      <c r="A20" s="105" t="s">
        <v>92</v>
      </c>
      <c r="B20" s="165" t="s">
        <v>179</v>
      </c>
      <c r="C20" s="44"/>
      <c r="E20" s="44"/>
      <c r="F20" s="45"/>
      <c r="G20" s="44"/>
      <c r="H20" s="45"/>
    </row>
    <row r="21" spans="1:8" ht="15" x14ac:dyDescent="0.25">
      <c r="A21" s="80"/>
      <c r="B21" s="167"/>
      <c r="D21" s="53"/>
      <c r="E21" s="44"/>
      <c r="G21" s="44"/>
      <c r="H21" s="45"/>
    </row>
    <row r="22" spans="1:8" ht="15" x14ac:dyDescent="0.25">
      <c r="A22" s="44"/>
      <c r="B22" s="172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73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RowHeight="12.75" x14ac:dyDescent="0.2"/>
  <cols>
    <col min="1" max="1" width="6.7109375" style="1" customWidth="1"/>
    <col min="2" max="2" width="38" style="1" customWidth="1"/>
    <col min="3" max="3" width="7.140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140625" style="51" bestFit="1" customWidth="1"/>
    <col min="9" max="9" width="3.85546875" style="50" customWidth="1"/>
    <col min="10" max="10" width="5.140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855468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85546875" style="1" customWidth="1"/>
    <col min="32" max="32" width="7.42578125" style="1" customWidth="1"/>
    <col min="33" max="33" width="11.42578125" style="1" customWidth="1"/>
    <col min="34" max="34" width="2.140625" style="1" customWidth="1"/>
    <col min="35" max="16384" width="11.42578125" style="1"/>
  </cols>
  <sheetData>
    <row r="1" spans="1:35" ht="28.5" customHeight="1" x14ac:dyDescent="0.25">
      <c r="A1" s="205" t="s">
        <v>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</row>
    <row r="2" spans="1:35" ht="30" customHeight="1" x14ac:dyDescent="0.2">
      <c r="A2" s="206" t="s">
        <v>49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/>
      <c r="AF2" s="206"/>
      <c r="AG2" s="206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07" t="s">
        <v>48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9"/>
      <c r="M4" s="210" t="s">
        <v>1</v>
      </c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1"/>
    </row>
    <row r="5" spans="1:35" ht="15.75" customHeight="1" x14ac:dyDescent="0.2">
      <c r="A5" s="212" t="s">
        <v>190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4"/>
    </row>
    <row r="6" spans="1:35" ht="12.75" customHeight="1" x14ac:dyDescent="0.2">
      <c r="A6" s="204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</row>
    <row r="7" spans="1:35" s="3" customFormat="1" ht="13.5" customHeight="1" x14ac:dyDescent="0.2">
      <c r="A7" s="215" t="s">
        <v>2</v>
      </c>
      <c r="B7" s="218" t="s">
        <v>3</v>
      </c>
      <c r="C7" s="221" t="s">
        <v>4</v>
      </c>
      <c r="D7" s="221" t="s">
        <v>5</v>
      </c>
      <c r="E7" s="224" t="s">
        <v>6</v>
      </c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6" t="s">
        <v>7</v>
      </c>
      <c r="AD7" s="226"/>
      <c r="AE7" s="226" t="s">
        <v>8</v>
      </c>
      <c r="AF7" s="226" t="s">
        <v>9</v>
      </c>
      <c r="AG7" s="227" t="s">
        <v>10</v>
      </c>
    </row>
    <row r="8" spans="1:35" s="3" customFormat="1" ht="15.75" customHeight="1" x14ac:dyDescent="0.2">
      <c r="A8" s="216"/>
      <c r="B8" s="219"/>
      <c r="C8" s="222"/>
      <c r="D8" s="222"/>
      <c r="E8" s="235" t="s">
        <v>11</v>
      </c>
      <c r="F8" s="235"/>
      <c r="G8" s="235" t="s">
        <v>12</v>
      </c>
      <c r="H8" s="235"/>
      <c r="I8" s="235" t="s">
        <v>13</v>
      </c>
      <c r="J8" s="235"/>
      <c r="K8" s="235" t="s">
        <v>14</v>
      </c>
      <c r="L8" s="235"/>
      <c r="M8" s="236" t="s">
        <v>15</v>
      </c>
      <c r="N8" s="235"/>
      <c r="O8" s="235" t="s">
        <v>16</v>
      </c>
      <c r="P8" s="235"/>
      <c r="Q8" s="235" t="s">
        <v>17</v>
      </c>
      <c r="R8" s="235"/>
      <c r="S8" s="235" t="s">
        <v>18</v>
      </c>
      <c r="T8" s="235"/>
      <c r="U8" s="235" t="s">
        <v>19</v>
      </c>
      <c r="V8" s="235"/>
      <c r="W8" s="235" t="s">
        <v>20</v>
      </c>
      <c r="X8" s="235"/>
      <c r="Y8" s="235" t="s">
        <v>21</v>
      </c>
      <c r="Z8" s="235"/>
      <c r="AA8" s="235" t="s">
        <v>22</v>
      </c>
      <c r="AB8" s="235"/>
      <c r="AC8" s="226"/>
      <c r="AD8" s="226"/>
      <c r="AE8" s="226"/>
      <c r="AF8" s="226"/>
      <c r="AG8" s="228"/>
    </row>
    <row r="9" spans="1:35" s="3" customFormat="1" ht="13.5" customHeight="1" x14ac:dyDescent="0.2">
      <c r="A9" s="217"/>
      <c r="B9" s="220"/>
      <c r="C9" s="223"/>
      <c r="D9" s="223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6"/>
      <c r="AF9" s="226"/>
      <c r="AG9" s="234"/>
    </row>
    <row r="10" spans="1:35" s="17" customFormat="1" ht="8.25" customHeight="1" x14ac:dyDescent="0.2">
      <c r="A10" s="175"/>
      <c r="B10" s="176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7" t="s">
        <v>25</v>
      </c>
      <c r="B11" s="177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8" t="s">
        <v>27</v>
      </c>
      <c r="B12" s="176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8" t="s">
        <v>30</v>
      </c>
      <c r="B13" s="176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8"/>
      <c r="B14" s="176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9" t="s">
        <v>33</v>
      </c>
      <c r="B15" s="177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5" t="s">
        <v>35</v>
      </c>
      <c r="B16" s="180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5" t="s">
        <v>38</v>
      </c>
      <c r="B17" s="180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5"/>
      <c r="B18" s="180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9" t="s">
        <v>40</v>
      </c>
      <c r="B19" s="181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5" t="s">
        <v>42</v>
      </c>
      <c r="B20" s="180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5" t="s">
        <v>47</v>
      </c>
      <c r="B21" s="180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87"/>
      <c r="B22" s="184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AG35"/>
  <sheetViews>
    <sheetView showRuler="0" view="pageBreakPreview" topLeftCell="A4" zoomScaleNormal="100" zoomScaleSheetLayoutView="100" zoomScalePageLayoutView="81" workbookViewId="0">
      <selection activeCell="H14" sqref="H14"/>
    </sheetView>
  </sheetViews>
  <sheetFormatPr baseColWidth="10" defaultRowHeight="12.75" x14ac:dyDescent="0.2"/>
  <cols>
    <col min="1" max="1" width="8" style="1" customWidth="1"/>
    <col min="2" max="2" width="3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5" t="s">
        <v>50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</row>
    <row r="2" spans="1:33" ht="24" customHeight="1" x14ac:dyDescent="0.2">
      <c r="A2" s="239" t="s">
        <v>253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39"/>
      <c r="AF2" s="239"/>
      <c r="AG2" s="239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07" t="s">
        <v>252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1"/>
      <c r="M4" s="210" t="s">
        <v>249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3" ht="15.75" customHeight="1" x14ac:dyDescent="0.2">
      <c r="A5" s="244" t="s">
        <v>248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6"/>
    </row>
    <row r="6" spans="1:33" ht="12.75" customHeight="1" x14ac:dyDescent="0.2">
      <c r="A6" s="237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38"/>
    </row>
    <row r="7" spans="1:33" s="3" customFormat="1" ht="13.5" customHeight="1" x14ac:dyDescent="0.2">
      <c r="A7" s="215" t="s">
        <v>2</v>
      </c>
      <c r="B7" s="218" t="s">
        <v>3</v>
      </c>
      <c r="C7" s="221" t="s">
        <v>4</v>
      </c>
      <c r="D7" s="221" t="s">
        <v>5</v>
      </c>
      <c r="E7" s="224" t="s">
        <v>6</v>
      </c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6" t="s">
        <v>7</v>
      </c>
      <c r="AD7" s="226"/>
      <c r="AE7" s="226" t="s">
        <v>8</v>
      </c>
      <c r="AF7" s="226" t="s">
        <v>9</v>
      </c>
      <c r="AG7" s="226" t="s">
        <v>10</v>
      </c>
    </row>
    <row r="8" spans="1:33" s="3" customFormat="1" ht="15.75" customHeight="1" x14ac:dyDescent="0.2">
      <c r="A8" s="216"/>
      <c r="B8" s="219"/>
      <c r="C8" s="222"/>
      <c r="D8" s="222"/>
      <c r="E8" s="235" t="s">
        <v>11</v>
      </c>
      <c r="F8" s="235"/>
      <c r="G8" s="235" t="s">
        <v>12</v>
      </c>
      <c r="H8" s="235"/>
      <c r="I8" s="235" t="s">
        <v>13</v>
      </c>
      <c r="J8" s="235"/>
      <c r="K8" s="235" t="s">
        <v>14</v>
      </c>
      <c r="L8" s="235"/>
      <c r="M8" s="236" t="s">
        <v>15</v>
      </c>
      <c r="N8" s="235"/>
      <c r="O8" s="235" t="s">
        <v>16</v>
      </c>
      <c r="P8" s="235"/>
      <c r="Q8" s="235" t="s">
        <v>17</v>
      </c>
      <c r="R8" s="235"/>
      <c r="S8" s="235" t="s">
        <v>18</v>
      </c>
      <c r="T8" s="235"/>
      <c r="U8" s="235" t="s">
        <v>19</v>
      </c>
      <c r="V8" s="235"/>
      <c r="W8" s="235" t="s">
        <v>20</v>
      </c>
      <c r="X8" s="235"/>
      <c r="Y8" s="235" t="s">
        <v>21</v>
      </c>
      <c r="Z8" s="235"/>
      <c r="AA8" s="235" t="s">
        <v>22</v>
      </c>
      <c r="AB8" s="235"/>
      <c r="AC8" s="226"/>
      <c r="AD8" s="226"/>
      <c r="AE8" s="226"/>
      <c r="AF8" s="226"/>
      <c r="AG8" s="226"/>
    </row>
    <row r="9" spans="1:33" s="3" customFormat="1" ht="13.5" customHeight="1" x14ac:dyDescent="0.2">
      <c r="A9" s="217"/>
      <c r="B9" s="220"/>
      <c r="C9" s="223"/>
      <c r="D9" s="223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26"/>
      <c r="AF9" s="226"/>
      <c r="AG9" s="227"/>
    </row>
    <row r="10" spans="1:33" s="17" customFormat="1" ht="18" customHeight="1" x14ac:dyDescent="0.2">
      <c r="A10" s="175"/>
      <c r="B10" s="176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6"/>
      <c r="AG10" s="66"/>
    </row>
    <row r="11" spans="1:33" s="17" customFormat="1" ht="54.75" customHeight="1" x14ac:dyDescent="0.2">
      <c r="A11" s="177" t="s">
        <v>25</v>
      </c>
      <c r="B11" s="177" t="s">
        <v>109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6"/>
      <c r="AG11" s="75"/>
    </row>
    <row r="12" spans="1:33" s="17" customFormat="1" ht="135" customHeight="1" x14ac:dyDescent="0.2">
      <c r="A12" s="178" t="s">
        <v>27</v>
      </c>
      <c r="B12" s="176" t="s">
        <v>251</v>
      </c>
      <c r="C12" s="9" t="s">
        <v>37</v>
      </c>
      <c r="D12" s="10">
        <v>18</v>
      </c>
      <c r="E12" s="11">
        <v>1</v>
      </c>
      <c r="F12" s="12"/>
      <c r="G12" s="9">
        <v>2</v>
      </c>
      <c r="H12" s="12"/>
      <c r="I12" s="11">
        <v>2</v>
      </c>
      <c r="J12" s="12"/>
      <c r="K12" s="11">
        <v>2</v>
      </c>
      <c r="L12" s="12"/>
      <c r="M12" s="11">
        <v>2</v>
      </c>
      <c r="N12" s="12"/>
      <c r="O12" s="11">
        <v>2</v>
      </c>
      <c r="P12" s="12"/>
      <c r="Q12" s="11">
        <v>1</v>
      </c>
      <c r="R12" s="12"/>
      <c r="S12" s="11">
        <v>1</v>
      </c>
      <c r="T12" s="12"/>
      <c r="U12" s="11">
        <v>1</v>
      </c>
      <c r="V12" s="12"/>
      <c r="W12" s="11">
        <v>1</v>
      </c>
      <c r="X12" s="12"/>
      <c r="Y12" s="11">
        <v>1</v>
      </c>
      <c r="Z12" s="12"/>
      <c r="AA12" s="11">
        <v>2</v>
      </c>
      <c r="AB12" s="12"/>
      <c r="AC12" s="11">
        <f>E12+G12+I12+K12+M12+O12+Q12+S12+U12+W12+Y12+AA12</f>
        <v>18</v>
      </c>
      <c r="AD12" s="13">
        <f>F12+H12+J12+L12+N12+P12+R12+T12+V12+X12+Z12+AB12</f>
        <v>0</v>
      </c>
      <c r="AE12" s="14">
        <f>AD12/AC12</f>
        <v>0</v>
      </c>
      <c r="AF12" s="116">
        <f>100%-AE12</f>
        <v>1</v>
      </c>
      <c r="AG12" s="75"/>
    </row>
    <row r="13" spans="1:33" s="17" customFormat="1" ht="92.25" customHeight="1" x14ac:dyDescent="0.2">
      <c r="A13" s="175" t="s">
        <v>35</v>
      </c>
      <c r="B13" s="180" t="s">
        <v>250</v>
      </c>
      <c r="C13" s="9" t="s">
        <v>85</v>
      </c>
      <c r="D13" s="10">
        <v>8</v>
      </c>
      <c r="E13" s="11">
        <v>0</v>
      </c>
      <c r="F13" s="12">
        <v>0</v>
      </c>
      <c r="G13" s="9">
        <v>0</v>
      </c>
      <c r="H13" s="12"/>
      <c r="I13" s="11">
        <v>1</v>
      </c>
      <c r="J13" s="12"/>
      <c r="K13" s="11">
        <v>1</v>
      </c>
      <c r="L13" s="12"/>
      <c r="M13" s="11">
        <v>1</v>
      </c>
      <c r="N13" s="12"/>
      <c r="O13" s="11">
        <v>1</v>
      </c>
      <c r="P13" s="12"/>
      <c r="Q13" s="11">
        <v>1</v>
      </c>
      <c r="R13" s="12"/>
      <c r="S13" s="11">
        <v>1</v>
      </c>
      <c r="T13" s="12"/>
      <c r="U13" s="11"/>
      <c r="V13" s="12"/>
      <c r="W13" s="11"/>
      <c r="X13" s="12"/>
      <c r="Y13" s="11">
        <v>1</v>
      </c>
      <c r="Z13" s="12"/>
      <c r="AA13" s="11">
        <v>1</v>
      </c>
      <c r="AB13" s="12"/>
      <c r="AC13" s="11">
        <f>E13+G13+I13+K13+M13+O13+Q13+S13+U13+W13+Y13+AA13</f>
        <v>8</v>
      </c>
      <c r="AD13" s="13">
        <f>F13+H13+J13+L13+N13+P13+R13+T13+V13+X13+Z13+AB13</f>
        <v>0</v>
      </c>
      <c r="AE13" s="14">
        <f>AD13/AC13</f>
        <v>0</v>
      </c>
      <c r="AF13" s="116">
        <f>100%-AE13</f>
        <v>1</v>
      </c>
      <c r="AG13" s="75"/>
    </row>
    <row r="14" spans="1:33" s="17" customFormat="1" ht="62.25" customHeight="1" x14ac:dyDescent="0.2">
      <c r="A14" s="175"/>
      <c r="B14" s="180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6"/>
      <c r="AG14" s="75"/>
    </row>
    <row r="15" spans="1:33" s="17" customFormat="1" ht="18" customHeight="1" x14ac:dyDescent="0.2">
      <c r="A15" s="178"/>
      <c r="B15" s="176"/>
      <c r="C15" s="9"/>
      <c r="D15" s="10"/>
      <c r="E15" s="11"/>
      <c r="F15" s="12"/>
      <c r="G15" s="9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6"/>
      <c r="AG15" s="75"/>
    </row>
    <row r="16" spans="1:33" s="17" customFormat="1" ht="39.75" customHeight="1" x14ac:dyDescent="0.2">
      <c r="A16" s="179"/>
      <c r="B16" s="181"/>
      <c r="C16" s="9"/>
      <c r="D16" s="10"/>
      <c r="E16" s="30"/>
      <c r="F16" s="12"/>
      <c r="G16" s="30"/>
      <c r="H16" s="12"/>
      <c r="I16" s="11"/>
      <c r="J16" s="12"/>
      <c r="K16" s="11"/>
      <c r="L16" s="12"/>
      <c r="M16" s="11"/>
      <c r="N16" s="12"/>
      <c r="O16" s="11"/>
      <c r="P16" s="12"/>
      <c r="Q16" s="11"/>
      <c r="R16" s="12"/>
      <c r="S16" s="11"/>
      <c r="T16" s="12"/>
      <c r="U16" s="11"/>
      <c r="V16" s="12"/>
      <c r="W16" s="11"/>
      <c r="X16" s="12"/>
      <c r="Y16" s="11"/>
      <c r="Z16" s="12"/>
      <c r="AA16" s="11"/>
      <c r="AB16" s="12"/>
      <c r="AC16" s="11"/>
      <c r="AD16" s="13"/>
      <c r="AE16" s="14"/>
      <c r="AF16" s="116"/>
      <c r="AG16" s="75"/>
    </row>
    <row r="17" spans="1:33" s="17" customFormat="1" ht="69.75" customHeight="1" x14ac:dyDescent="0.2">
      <c r="A17" s="175"/>
      <c r="B17" s="180"/>
      <c r="C17" s="9"/>
      <c r="D17" s="10"/>
      <c r="E17" s="11"/>
      <c r="F17" s="12"/>
      <c r="G17" s="9"/>
      <c r="H17" s="12"/>
      <c r="I17" s="11"/>
      <c r="J17" s="12"/>
      <c r="K17" s="11"/>
      <c r="L17" s="12"/>
      <c r="M17" s="11"/>
      <c r="N17" s="12"/>
      <c r="O17" s="11"/>
      <c r="P17" s="12"/>
      <c r="Q17" s="11"/>
      <c r="R17" s="12"/>
      <c r="S17" s="11"/>
      <c r="T17" s="12"/>
      <c r="U17" s="11"/>
      <c r="V17" s="12"/>
      <c r="W17" s="11"/>
      <c r="X17" s="12"/>
      <c r="Y17" s="11"/>
      <c r="Z17" s="12"/>
      <c r="AA17" s="11"/>
      <c r="AB17" s="12"/>
      <c r="AC17" s="11"/>
      <c r="AD17" s="13"/>
      <c r="AE17" s="14"/>
      <c r="AF17" s="116"/>
      <c r="AG17" s="75"/>
    </row>
    <row r="18" spans="1:33" s="17" customFormat="1" ht="39.75" customHeight="1" x14ac:dyDescent="0.2">
      <c r="A18" s="175"/>
      <c r="B18" s="180"/>
      <c r="C18" s="9"/>
      <c r="D18" s="10"/>
      <c r="E18" s="10"/>
      <c r="F18" s="29"/>
      <c r="G18" s="11"/>
      <c r="H18" s="12"/>
      <c r="I18" s="11"/>
      <c r="J18" s="13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6"/>
      <c r="AG18" s="75"/>
    </row>
    <row r="19" spans="1:33" s="17" customFormat="1" ht="53.25" customHeight="1" x14ac:dyDescent="0.2">
      <c r="A19" s="182"/>
      <c r="B19" s="180"/>
      <c r="C19" s="9"/>
      <c r="D19" s="10"/>
      <c r="E19" s="11"/>
      <c r="F19" s="29"/>
      <c r="G19" s="11"/>
      <c r="H19" s="12"/>
      <c r="I19" s="11"/>
      <c r="J19" s="13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6"/>
      <c r="AG19" s="75"/>
    </row>
    <row r="20" spans="1:33" s="17" customFormat="1" ht="18" customHeight="1" x14ac:dyDescent="0.2">
      <c r="A20" s="183"/>
      <c r="B20" s="184"/>
      <c r="C20" s="117"/>
      <c r="D20" s="118"/>
      <c r="E20" s="35"/>
      <c r="F20" s="39"/>
      <c r="G20" s="117"/>
      <c r="H20" s="39"/>
      <c r="I20" s="35"/>
      <c r="J20" s="39"/>
      <c r="K20" s="35"/>
      <c r="L20" s="39"/>
      <c r="M20" s="35"/>
      <c r="N20" s="39"/>
      <c r="O20" s="35"/>
      <c r="P20" s="39"/>
      <c r="Q20" s="35"/>
      <c r="R20" s="39"/>
      <c r="S20" s="35"/>
      <c r="T20" s="39"/>
      <c r="U20" s="35"/>
      <c r="V20" s="39"/>
      <c r="W20" s="35"/>
      <c r="X20" s="39"/>
      <c r="Y20" s="35"/>
      <c r="Z20" s="39"/>
      <c r="AA20" s="35"/>
      <c r="AB20" s="39"/>
      <c r="AC20" s="35"/>
      <c r="AD20" s="40"/>
      <c r="AE20" s="41"/>
      <c r="AF20" s="119"/>
      <c r="AG20" s="89"/>
    </row>
    <row r="21" spans="1:33" ht="18" x14ac:dyDescent="0.2">
      <c r="A21" s="185"/>
      <c r="B21" s="186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</row>
    <row r="25" spans="1:33" ht="15" x14ac:dyDescent="0.25">
      <c r="B25" s="53"/>
      <c r="I25" s="54"/>
      <c r="V25" s="54"/>
    </row>
    <row r="35" spans="33:33" ht="15" x14ac:dyDescent="0.25">
      <c r="AG35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G35"/>
  <sheetViews>
    <sheetView showRuler="0" view="pageBreakPreview" zoomScaleNormal="100" zoomScaleSheetLayoutView="100" zoomScalePageLayoutView="81" workbookViewId="0">
      <selection activeCell="F13" sqref="F13"/>
    </sheetView>
  </sheetViews>
  <sheetFormatPr baseColWidth="10" defaultRowHeight="12.75" x14ac:dyDescent="0.2"/>
  <cols>
    <col min="1" max="1" width="8" style="1" customWidth="1"/>
    <col min="2" max="2" width="3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188" bestFit="1" customWidth="1"/>
    <col min="7" max="7" width="5.7109375" style="50" customWidth="1"/>
    <col min="8" max="8" width="5.140625" style="188" bestFit="1" customWidth="1"/>
    <col min="9" max="9" width="5.7109375" style="50" customWidth="1"/>
    <col min="10" max="10" width="5.140625" style="188" bestFit="1" customWidth="1"/>
    <col min="11" max="11" width="5.7109375" style="50" customWidth="1"/>
    <col min="12" max="12" width="5.28515625" style="188" bestFit="1" customWidth="1"/>
    <col min="13" max="13" width="5.7109375" style="50" customWidth="1"/>
    <col min="14" max="14" width="5.7109375" style="188" customWidth="1"/>
    <col min="15" max="15" width="5.7109375" style="50" customWidth="1"/>
    <col min="16" max="16" width="5.140625" style="188" customWidth="1"/>
    <col min="17" max="17" width="5.7109375" style="50" customWidth="1"/>
    <col min="18" max="18" width="5.140625" style="188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188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5" t="s">
        <v>50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</row>
    <row r="2" spans="1:33" ht="24" customHeight="1" x14ac:dyDescent="0.2">
      <c r="A2" s="239" t="s">
        <v>253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39"/>
      <c r="AF2" s="239"/>
      <c r="AG2" s="239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07" t="s">
        <v>254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1"/>
      <c r="M4" s="210" t="s">
        <v>249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3" ht="15.75" customHeight="1" x14ac:dyDescent="0.2">
      <c r="A5" s="244" t="s">
        <v>248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6"/>
    </row>
    <row r="6" spans="1:33" ht="12.75" customHeight="1" x14ac:dyDescent="0.2">
      <c r="A6" s="237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38"/>
    </row>
    <row r="7" spans="1:33" s="3" customFormat="1" ht="13.5" customHeight="1" x14ac:dyDescent="0.2">
      <c r="A7" s="215" t="s">
        <v>2</v>
      </c>
      <c r="B7" s="218" t="s">
        <v>3</v>
      </c>
      <c r="C7" s="221" t="s">
        <v>4</v>
      </c>
      <c r="D7" s="221" t="s">
        <v>5</v>
      </c>
      <c r="E7" s="224" t="s">
        <v>6</v>
      </c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6" t="s">
        <v>7</v>
      </c>
      <c r="AD7" s="226"/>
      <c r="AE7" s="226" t="s">
        <v>8</v>
      </c>
      <c r="AF7" s="226" t="s">
        <v>9</v>
      </c>
      <c r="AG7" s="226" t="s">
        <v>10</v>
      </c>
    </row>
    <row r="8" spans="1:33" s="3" customFormat="1" ht="15.75" customHeight="1" x14ac:dyDescent="0.2">
      <c r="A8" s="216"/>
      <c r="B8" s="219"/>
      <c r="C8" s="222"/>
      <c r="D8" s="222"/>
      <c r="E8" s="235" t="s">
        <v>11</v>
      </c>
      <c r="F8" s="235"/>
      <c r="G8" s="235" t="s">
        <v>12</v>
      </c>
      <c r="H8" s="235"/>
      <c r="I8" s="235" t="s">
        <v>13</v>
      </c>
      <c r="J8" s="235"/>
      <c r="K8" s="235" t="s">
        <v>14</v>
      </c>
      <c r="L8" s="235"/>
      <c r="M8" s="236" t="s">
        <v>15</v>
      </c>
      <c r="N8" s="235"/>
      <c r="O8" s="235" t="s">
        <v>16</v>
      </c>
      <c r="P8" s="235"/>
      <c r="Q8" s="235" t="s">
        <v>17</v>
      </c>
      <c r="R8" s="235"/>
      <c r="S8" s="235" t="s">
        <v>18</v>
      </c>
      <c r="T8" s="235"/>
      <c r="U8" s="235" t="s">
        <v>19</v>
      </c>
      <c r="V8" s="235"/>
      <c r="W8" s="235" t="s">
        <v>20</v>
      </c>
      <c r="X8" s="235"/>
      <c r="Y8" s="235" t="s">
        <v>21</v>
      </c>
      <c r="Z8" s="235"/>
      <c r="AA8" s="235" t="s">
        <v>22</v>
      </c>
      <c r="AB8" s="235"/>
      <c r="AC8" s="226"/>
      <c r="AD8" s="226"/>
      <c r="AE8" s="226"/>
      <c r="AF8" s="226"/>
      <c r="AG8" s="226"/>
    </row>
    <row r="9" spans="1:33" s="3" customFormat="1" ht="13.5" customHeight="1" x14ac:dyDescent="0.2">
      <c r="A9" s="217"/>
      <c r="B9" s="220"/>
      <c r="C9" s="223"/>
      <c r="D9" s="223"/>
      <c r="E9" s="191" t="s">
        <v>23</v>
      </c>
      <c r="F9" s="190" t="s">
        <v>24</v>
      </c>
      <c r="G9" s="191" t="s">
        <v>23</v>
      </c>
      <c r="H9" s="190" t="s">
        <v>24</v>
      </c>
      <c r="I9" s="191" t="s">
        <v>23</v>
      </c>
      <c r="J9" s="190" t="s">
        <v>24</v>
      </c>
      <c r="K9" s="191" t="s">
        <v>23</v>
      </c>
      <c r="L9" s="6" t="s">
        <v>24</v>
      </c>
      <c r="M9" s="191" t="s">
        <v>23</v>
      </c>
      <c r="N9" s="190" t="s">
        <v>24</v>
      </c>
      <c r="O9" s="191" t="s">
        <v>23</v>
      </c>
      <c r="P9" s="190" t="s">
        <v>24</v>
      </c>
      <c r="Q9" s="191" t="s">
        <v>23</v>
      </c>
      <c r="R9" s="190" t="s">
        <v>24</v>
      </c>
      <c r="S9" s="191" t="s">
        <v>23</v>
      </c>
      <c r="T9" s="190" t="s">
        <v>24</v>
      </c>
      <c r="U9" s="191" t="s">
        <v>23</v>
      </c>
      <c r="V9" s="190" t="s">
        <v>24</v>
      </c>
      <c r="W9" s="191" t="s">
        <v>23</v>
      </c>
      <c r="X9" s="190" t="s">
        <v>24</v>
      </c>
      <c r="Y9" s="191" t="s">
        <v>23</v>
      </c>
      <c r="Z9" s="190" t="s">
        <v>24</v>
      </c>
      <c r="AA9" s="191" t="s">
        <v>23</v>
      </c>
      <c r="AB9" s="190" t="s">
        <v>24</v>
      </c>
      <c r="AC9" s="191" t="s">
        <v>23</v>
      </c>
      <c r="AD9" s="190" t="s">
        <v>24</v>
      </c>
      <c r="AE9" s="226"/>
      <c r="AF9" s="226"/>
      <c r="AG9" s="227"/>
    </row>
    <row r="10" spans="1:33" s="17" customFormat="1" ht="18" customHeight="1" x14ac:dyDescent="0.2">
      <c r="A10" s="175"/>
      <c r="B10" s="176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6"/>
      <c r="AG10" s="66"/>
    </row>
    <row r="11" spans="1:33" s="17" customFormat="1" ht="54.75" customHeight="1" x14ac:dyDescent="0.2">
      <c r="A11" s="177" t="s">
        <v>25</v>
      </c>
      <c r="B11" s="177" t="s">
        <v>109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6"/>
      <c r="AG11" s="75"/>
    </row>
    <row r="12" spans="1:33" s="17" customFormat="1" ht="135" customHeight="1" x14ac:dyDescent="0.2">
      <c r="A12" s="178" t="s">
        <v>27</v>
      </c>
      <c r="B12" s="176" t="s">
        <v>251</v>
      </c>
      <c r="C12" s="9" t="s">
        <v>37</v>
      </c>
      <c r="D12" s="10">
        <v>18</v>
      </c>
      <c r="E12" s="11">
        <v>1</v>
      </c>
      <c r="F12" s="12">
        <v>1</v>
      </c>
      <c r="G12" s="9">
        <v>2</v>
      </c>
      <c r="H12" s="12"/>
      <c r="I12" s="11">
        <v>2</v>
      </c>
      <c r="J12" s="12"/>
      <c r="K12" s="11">
        <v>2</v>
      </c>
      <c r="L12" s="12"/>
      <c r="M12" s="11">
        <v>2</v>
      </c>
      <c r="N12" s="12"/>
      <c r="O12" s="11">
        <v>2</v>
      </c>
      <c r="P12" s="12"/>
      <c r="Q12" s="11">
        <v>1</v>
      </c>
      <c r="R12" s="12"/>
      <c r="S12" s="11">
        <v>1</v>
      </c>
      <c r="T12" s="12"/>
      <c r="U12" s="11">
        <v>1</v>
      </c>
      <c r="V12" s="12"/>
      <c r="W12" s="11">
        <v>1</v>
      </c>
      <c r="X12" s="12"/>
      <c r="Y12" s="11">
        <v>1</v>
      </c>
      <c r="Z12" s="12"/>
      <c r="AA12" s="11">
        <v>2</v>
      </c>
      <c r="AB12" s="12"/>
      <c r="AC12" s="11">
        <f>E12+G12+I12+K12+M12+O12+Q12+S12+U12+W12+Y12+AA12</f>
        <v>18</v>
      </c>
      <c r="AD12" s="13">
        <f>F12+H12+J12+L12+N12+P12+R12+T12+V12+X12+Z12+AB12</f>
        <v>1</v>
      </c>
      <c r="AE12" s="14">
        <f>AD12/AC12</f>
        <v>5.5555555555555552E-2</v>
      </c>
      <c r="AF12" s="116">
        <f>100%-AE12</f>
        <v>0.94444444444444442</v>
      </c>
      <c r="AG12" s="75"/>
    </row>
    <row r="13" spans="1:33" s="17" customFormat="1" ht="92.25" customHeight="1" x14ac:dyDescent="0.2">
      <c r="A13" s="175" t="s">
        <v>35</v>
      </c>
      <c r="B13" s="180" t="s">
        <v>250</v>
      </c>
      <c r="C13" s="9" t="s">
        <v>85</v>
      </c>
      <c r="D13" s="10">
        <v>8</v>
      </c>
      <c r="E13" s="11">
        <v>0</v>
      </c>
      <c r="F13" s="12">
        <v>0</v>
      </c>
      <c r="G13" s="9">
        <v>0</v>
      </c>
      <c r="H13" s="12"/>
      <c r="I13" s="11">
        <v>1</v>
      </c>
      <c r="J13" s="12"/>
      <c r="K13" s="11">
        <v>1</v>
      </c>
      <c r="L13" s="12"/>
      <c r="M13" s="11">
        <v>1</v>
      </c>
      <c r="N13" s="12"/>
      <c r="O13" s="11">
        <v>1</v>
      </c>
      <c r="P13" s="12"/>
      <c r="Q13" s="11">
        <v>1</v>
      </c>
      <c r="R13" s="12"/>
      <c r="S13" s="11">
        <v>1</v>
      </c>
      <c r="T13" s="12"/>
      <c r="U13" s="11"/>
      <c r="V13" s="12"/>
      <c r="W13" s="11"/>
      <c r="X13" s="12"/>
      <c r="Y13" s="11">
        <v>1</v>
      </c>
      <c r="Z13" s="12"/>
      <c r="AA13" s="11">
        <v>1</v>
      </c>
      <c r="AB13" s="12"/>
      <c r="AC13" s="11">
        <f>E13+G13+I13+K13+M13+O13+Q13+S13+U13+W13+Y13+AA13</f>
        <v>8</v>
      </c>
      <c r="AD13" s="13">
        <f>F13+H13+J13+L13+N13+P13+R13+T13+V13+X13+Z13+AB13</f>
        <v>0</v>
      </c>
      <c r="AE13" s="14">
        <f>AD13/AC13</f>
        <v>0</v>
      </c>
      <c r="AF13" s="116">
        <f>100%-AE13</f>
        <v>1</v>
      </c>
      <c r="AG13" s="75"/>
    </row>
    <row r="14" spans="1:33" s="17" customFormat="1" ht="62.25" customHeight="1" x14ac:dyDescent="0.2">
      <c r="A14" s="175"/>
      <c r="B14" s="180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6"/>
      <c r="AG14" s="75"/>
    </row>
    <row r="15" spans="1:33" s="17" customFormat="1" ht="18" customHeight="1" x14ac:dyDescent="0.2">
      <c r="A15" s="178"/>
      <c r="B15" s="176"/>
      <c r="C15" s="9"/>
      <c r="D15" s="10"/>
      <c r="E15" s="11"/>
      <c r="F15" s="12"/>
      <c r="G15" s="9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6"/>
      <c r="AG15" s="75"/>
    </row>
    <row r="16" spans="1:33" s="17" customFormat="1" ht="39.75" customHeight="1" x14ac:dyDescent="0.2">
      <c r="A16" s="179"/>
      <c r="B16" s="181"/>
      <c r="C16" s="9"/>
      <c r="D16" s="10"/>
      <c r="E16" s="30"/>
      <c r="F16" s="12"/>
      <c r="G16" s="30"/>
      <c r="H16" s="12"/>
      <c r="I16" s="11"/>
      <c r="J16" s="12"/>
      <c r="K16" s="11"/>
      <c r="L16" s="12"/>
      <c r="M16" s="11"/>
      <c r="N16" s="12"/>
      <c r="O16" s="11"/>
      <c r="P16" s="12"/>
      <c r="Q16" s="11"/>
      <c r="R16" s="12"/>
      <c r="S16" s="11"/>
      <c r="T16" s="12"/>
      <c r="U16" s="11"/>
      <c r="V16" s="12"/>
      <c r="W16" s="11"/>
      <c r="X16" s="12"/>
      <c r="Y16" s="11"/>
      <c r="Z16" s="12"/>
      <c r="AA16" s="11"/>
      <c r="AB16" s="12"/>
      <c r="AC16" s="11"/>
      <c r="AD16" s="13"/>
      <c r="AE16" s="14"/>
      <c r="AF16" s="116"/>
      <c r="AG16" s="75"/>
    </row>
    <row r="17" spans="1:33" s="17" customFormat="1" ht="69.75" customHeight="1" x14ac:dyDescent="0.2">
      <c r="A17" s="175"/>
      <c r="B17" s="180"/>
      <c r="C17" s="9"/>
      <c r="D17" s="10"/>
      <c r="E17" s="11"/>
      <c r="F17" s="12"/>
      <c r="G17" s="9"/>
      <c r="H17" s="12"/>
      <c r="I17" s="11"/>
      <c r="J17" s="12"/>
      <c r="K17" s="11"/>
      <c r="L17" s="12"/>
      <c r="M17" s="11"/>
      <c r="N17" s="12"/>
      <c r="O17" s="11"/>
      <c r="P17" s="12"/>
      <c r="Q17" s="11"/>
      <c r="R17" s="12"/>
      <c r="S17" s="11"/>
      <c r="T17" s="12"/>
      <c r="U17" s="11"/>
      <c r="V17" s="12"/>
      <c r="W17" s="11"/>
      <c r="X17" s="12"/>
      <c r="Y17" s="11"/>
      <c r="Z17" s="12"/>
      <c r="AA17" s="11"/>
      <c r="AB17" s="12"/>
      <c r="AC17" s="11"/>
      <c r="AD17" s="13"/>
      <c r="AE17" s="14"/>
      <c r="AF17" s="116"/>
      <c r="AG17" s="75"/>
    </row>
    <row r="18" spans="1:33" s="17" customFormat="1" ht="39.75" customHeight="1" x14ac:dyDescent="0.2">
      <c r="A18" s="175"/>
      <c r="B18" s="180"/>
      <c r="C18" s="9"/>
      <c r="D18" s="10"/>
      <c r="E18" s="10"/>
      <c r="F18" s="29"/>
      <c r="G18" s="11"/>
      <c r="H18" s="12"/>
      <c r="I18" s="11"/>
      <c r="J18" s="13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6"/>
      <c r="AG18" s="75"/>
    </row>
    <row r="19" spans="1:33" s="17" customFormat="1" ht="53.25" customHeight="1" x14ac:dyDescent="0.2">
      <c r="A19" s="182"/>
      <c r="B19" s="180"/>
      <c r="C19" s="9"/>
      <c r="D19" s="10"/>
      <c r="E19" s="11"/>
      <c r="F19" s="29"/>
      <c r="G19" s="11"/>
      <c r="H19" s="12"/>
      <c r="I19" s="11"/>
      <c r="J19" s="13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6"/>
      <c r="AG19" s="75"/>
    </row>
    <row r="20" spans="1:33" s="17" customFormat="1" ht="18" customHeight="1" x14ac:dyDescent="0.2">
      <c r="A20" s="183"/>
      <c r="B20" s="184"/>
      <c r="C20" s="117"/>
      <c r="D20" s="118"/>
      <c r="E20" s="35"/>
      <c r="F20" s="39"/>
      <c r="G20" s="117"/>
      <c r="H20" s="39"/>
      <c r="I20" s="35"/>
      <c r="J20" s="39"/>
      <c r="K20" s="35"/>
      <c r="L20" s="39"/>
      <c r="M20" s="35"/>
      <c r="N20" s="39"/>
      <c r="O20" s="35"/>
      <c r="P20" s="39"/>
      <c r="Q20" s="35"/>
      <c r="R20" s="39"/>
      <c r="S20" s="35"/>
      <c r="T20" s="39"/>
      <c r="U20" s="35"/>
      <c r="V20" s="39"/>
      <c r="W20" s="35"/>
      <c r="X20" s="39"/>
      <c r="Y20" s="35"/>
      <c r="Z20" s="39"/>
      <c r="AA20" s="35"/>
      <c r="AB20" s="39"/>
      <c r="AC20" s="35"/>
      <c r="AD20" s="40"/>
      <c r="AE20" s="41"/>
      <c r="AF20" s="119"/>
      <c r="AG20" s="89"/>
    </row>
    <row r="21" spans="1:33" ht="18" x14ac:dyDescent="0.2">
      <c r="A21" s="185"/>
      <c r="B21" s="186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</row>
    <row r="25" spans="1:33" ht="15" x14ac:dyDescent="0.25">
      <c r="B25" s="53"/>
      <c r="I25" s="189"/>
      <c r="V25" s="189"/>
    </row>
    <row r="35" spans="33:33" ht="15" x14ac:dyDescent="0.25">
      <c r="AG35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G35"/>
  <sheetViews>
    <sheetView showRuler="0" view="pageBreakPreview" zoomScaleNormal="100" zoomScaleSheetLayoutView="100" zoomScalePageLayoutView="81" workbookViewId="0">
      <selection sqref="A1:AG1"/>
    </sheetView>
  </sheetViews>
  <sheetFormatPr baseColWidth="10" defaultRowHeight="12.75" x14ac:dyDescent="0.2"/>
  <cols>
    <col min="1" max="1" width="8" style="1" customWidth="1"/>
    <col min="2" max="2" width="3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193" bestFit="1" customWidth="1"/>
    <col min="7" max="7" width="5.7109375" style="50" customWidth="1"/>
    <col min="8" max="8" width="5.140625" style="193" bestFit="1" customWidth="1"/>
    <col min="9" max="9" width="5.7109375" style="50" customWidth="1"/>
    <col min="10" max="10" width="5.140625" style="193" bestFit="1" customWidth="1"/>
    <col min="11" max="11" width="5.7109375" style="50" customWidth="1"/>
    <col min="12" max="12" width="5.28515625" style="193" bestFit="1" customWidth="1"/>
    <col min="13" max="13" width="5.7109375" style="50" customWidth="1"/>
    <col min="14" max="14" width="5.7109375" style="193" customWidth="1"/>
    <col min="15" max="15" width="5.7109375" style="50" customWidth="1"/>
    <col min="16" max="16" width="5.140625" style="193" customWidth="1"/>
    <col min="17" max="17" width="5.7109375" style="50" customWidth="1"/>
    <col min="18" max="18" width="5.140625" style="193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193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5" t="s">
        <v>50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</row>
    <row r="2" spans="1:33" ht="24" customHeight="1" x14ac:dyDescent="0.2">
      <c r="A2" s="239" t="s">
        <v>253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39"/>
      <c r="AF2" s="239"/>
      <c r="AG2" s="239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07" t="s">
        <v>255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1"/>
      <c r="M4" s="210" t="s">
        <v>249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3" ht="15.75" customHeight="1" x14ac:dyDescent="0.2">
      <c r="A5" s="244" t="s">
        <v>248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6"/>
    </row>
    <row r="6" spans="1:33" ht="12.75" customHeight="1" x14ac:dyDescent="0.2">
      <c r="A6" s="237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38"/>
    </row>
    <row r="7" spans="1:33" s="3" customFormat="1" ht="13.5" customHeight="1" x14ac:dyDescent="0.2">
      <c r="A7" s="215" t="s">
        <v>2</v>
      </c>
      <c r="B7" s="218" t="s">
        <v>3</v>
      </c>
      <c r="C7" s="221" t="s">
        <v>4</v>
      </c>
      <c r="D7" s="221" t="s">
        <v>5</v>
      </c>
      <c r="E7" s="224" t="s">
        <v>6</v>
      </c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6" t="s">
        <v>7</v>
      </c>
      <c r="AD7" s="226"/>
      <c r="AE7" s="226" t="s">
        <v>8</v>
      </c>
      <c r="AF7" s="226" t="s">
        <v>9</v>
      </c>
      <c r="AG7" s="226" t="s">
        <v>10</v>
      </c>
    </row>
    <row r="8" spans="1:33" s="3" customFormat="1" ht="15.75" customHeight="1" x14ac:dyDescent="0.2">
      <c r="A8" s="216"/>
      <c r="B8" s="219"/>
      <c r="C8" s="222"/>
      <c r="D8" s="222"/>
      <c r="E8" s="235" t="s">
        <v>11</v>
      </c>
      <c r="F8" s="235"/>
      <c r="G8" s="235" t="s">
        <v>12</v>
      </c>
      <c r="H8" s="235"/>
      <c r="I8" s="235" t="s">
        <v>13</v>
      </c>
      <c r="J8" s="235"/>
      <c r="K8" s="235" t="s">
        <v>14</v>
      </c>
      <c r="L8" s="235"/>
      <c r="M8" s="236" t="s">
        <v>15</v>
      </c>
      <c r="N8" s="235"/>
      <c r="O8" s="235" t="s">
        <v>16</v>
      </c>
      <c r="P8" s="235"/>
      <c r="Q8" s="235" t="s">
        <v>17</v>
      </c>
      <c r="R8" s="235"/>
      <c r="S8" s="235" t="s">
        <v>18</v>
      </c>
      <c r="T8" s="235"/>
      <c r="U8" s="235" t="s">
        <v>19</v>
      </c>
      <c r="V8" s="235"/>
      <c r="W8" s="235" t="s">
        <v>20</v>
      </c>
      <c r="X8" s="235"/>
      <c r="Y8" s="235" t="s">
        <v>21</v>
      </c>
      <c r="Z8" s="235"/>
      <c r="AA8" s="235" t="s">
        <v>22</v>
      </c>
      <c r="AB8" s="235"/>
      <c r="AC8" s="226"/>
      <c r="AD8" s="226"/>
      <c r="AE8" s="226"/>
      <c r="AF8" s="226"/>
      <c r="AG8" s="226"/>
    </row>
    <row r="9" spans="1:33" s="3" customFormat="1" ht="13.5" customHeight="1" x14ac:dyDescent="0.2">
      <c r="A9" s="217"/>
      <c r="B9" s="220"/>
      <c r="C9" s="223"/>
      <c r="D9" s="223"/>
      <c r="E9" s="195" t="s">
        <v>23</v>
      </c>
      <c r="F9" s="192" t="s">
        <v>24</v>
      </c>
      <c r="G9" s="195" t="s">
        <v>23</v>
      </c>
      <c r="H9" s="192" t="s">
        <v>24</v>
      </c>
      <c r="I9" s="195" t="s">
        <v>23</v>
      </c>
      <c r="J9" s="192" t="s">
        <v>24</v>
      </c>
      <c r="K9" s="195" t="s">
        <v>23</v>
      </c>
      <c r="L9" s="6" t="s">
        <v>24</v>
      </c>
      <c r="M9" s="195" t="s">
        <v>23</v>
      </c>
      <c r="N9" s="192" t="s">
        <v>24</v>
      </c>
      <c r="O9" s="195" t="s">
        <v>23</v>
      </c>
      <c r="P9" s="192" t="s">
        <v>24</v>
      </c>
      <c r="Q9" s="195" t="s">
        <v>23</v>
      </c>
      <c r="R9" s="192" t="s">
        <v>24</v>
      </c>
      <c r="S9" s="195" t="s">
        <v>23</v>
      </c>
      <c r="T9" s="192" t="s">
        <v>24</v>
      </c>
      <c r="U9" s="195" t="s">
        <v>23</v>
      </c>
      <c r="V9" s="192" t="s">
        <v>24</v>
      </c>
      <c r="W9" s="195" t="s">
        <v>23</v>
      </c>
      <c r="X9" s="192" t="s">
        <v>24</v>
      </c>
      <c r="Y9" s="195" t="s">
        <v>23</v>
      </c>
      <c r="Z9" s="192" t="s">
        <v>24</v>
      </c>
      <c r="AA9" s="195" t="s">
        <v>23</v>
      </c>
      <c r="AB9" s="192" t="s">
        <v>24</v>
      </c>
      <c r="AC9" s="195" t="s">
        <v>23</v>
      </c>
      <c r="AD9" s="192" t="s">
        <v>24</v>
      </c>
      <c r="AE9" s="226"/>
      <c r="AF9" s="226"/>
      <c r="AG9" s="227"/>
    </row>
    <row r="10" spans="1:33" s="17" customFormat="1" ht="18" customHeight="1" x14ac:dyDescent="0.2">
      <c r="A10" s="175"/>
      <c r="B10" s="176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6"/>
      <c r="AG10" s="66"/>
    </row>
    <row r="11" spans="1:33" s="17" customFormat="1" ht="54.75" customHeight="1" x14ac:dyDescent="0.2">
      <c r="A11" s="177" t="s">
        <v>25</v>
      </c>
      <c r="B11" s="177" t="s">
        <v>109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6"/>
      <c r="AG11" s="75"/>
    </row>
    <row r="12" spans="1:33" s="17" customFormat="1" ht="135" customHeight="1" x14ac:dyDescent="0.2">
      <c r="A12" s="178" t="s">
        <v>27</v>
      </c>
      <c r="B12" s="176" t="s">
        <v>251</v>
      </c>
      <c r="C12" s="9" t="s">
        <v>37</v>
      </c>
      <c r="D12" s="10">
        <v>18</v>
      </c>
      <c r="E12" s="11">
        <v>1</v>
      </c>
      <c r="F12" s="12">
        <v>1</v>
      </c>
      <c r="G12" s="9">
        <v>2</v>
      </c>
      <c r="H12" s="12">
        <v>2</v>
      </c>
      <c r="I12" s="11">
        <v>2</v>
      </c>
      <c r="J12" s="12"/>
      <c r="K12" s="11">
        <v>2</v>
      </c>
      <c r="L12" s="12"/>
      <c r="M12" s="11">
        <v>2</v>
      </c>
      <c r="N12" s="12"/>
      <c r="O12" s="11">
        <v>2</v>
      </c>
      <c r="P12" s="12"/>
      <c r="Q12" s="11">
        <v>1</v>
      </c>
      <c r="R12" s="12"/>
      <c r="S12" s="11">
        <v>1</v>
      </c>
      <c r="T12" s="12"/>
      <c r="U12" s="11">
        <v>1</v>
      </c>
      <c r="V12" s="12"/>
      <c r="W12" s="11">
        <v>1</v>
      </c>
      <c r="X12" s="12"/>
      <c r="Y12" s="11">
        <v>1</v>
      </c>
      <c r="Z12" s="12"/>
      <c r="AA12" s="11">
        <v>2</v>
      </c>
      <c r="AB12" s="12"/>
      <c r="AC12" s="11">
        <f>E12+G12+I12+K12+M12+O12+Q12+S12+U12+W12+Y12+AA12</f>
        <v>18</v>
      </c>
      <c r="AD12" s="13">
        <f>F12+H12+J12+L12+N12+P12+R12+T12+V12+X12+Z12+AB12</f>
        <v>3</v>
      </c>
      <c r="AE12" s="14">
        <f>AD12/AC12</f>
        <v>0.16666666666666666</v>
      </c>
      <c r="AF12" s="116">
        <f>100%-AE12</f>
        <v>0.83333333333333337</v>
      </c>
      <c r="AG12" s="75"/>
    </row>
    <row r="13" spans="1:33" s="17" customFormat="1" ht="92.25" customHeight="1" x14ac:dyDescent="0.2">
      <c r="A13" s="175" t="s">
        <v>35</v>
      </c>
      <c r="B13" s="180" t="s">
        <v>250</v>
      </c>
      <c r="C13" s="9" t="s">
        <v>85</v>
      </c>
      <c r="D13" s="10">
        <v>8</v>
      </c>
      <c r="E13" s="11">
        <v>0</v>
      </c>
      <c r="F13" s="12">
        <v>0</v>
      </c>
      <c r="G13" s="9">
        <v>0</v>
      </c>
      <c r="H13" s="12">
        <v>0</v>
      </c>
      <c r="I13" s="11">
        <v>1</v>
      </c>
      <c r="J13" s="12"/>
      <c r="K13" s="11">
        <v>1</v>
      </c>
      <c r="L13" s="12"/>
      <c r="M13" s="11">
        <v>1</v>
      </c>
      <c r="N13" s="12"/>
      <c r="O13" s="11">
        <v>1</v>
      </c>
      <c r="P13" s="12"/>
      <c r="Q13" s="11">
        <v>1</v>
      </c>
      <c r="R13" s="12"/>
      <c r="S13" s="11">
        <v>1</v>
      </c>
      <c r="T13" s="12"/>
      <c r="U13" s="11"/>
      <c r="V13" s="12"/>
      <c r="W13" s="11"/>
      <c r="X13" s="12"/>
      <c r="Y13" s="11">
        <v>1</v>
      </c>
      <c r="Z13" s="12"/>
      <c r="AA13" s="11">
        <v>1</v>
      </c>
      <c r="AB13" s="12"/>
      <c r="AC13" s="11">
        <f>E13+G13+I13+K13+M13+O13+Q13+S13+U13+W13+Y13+AA13</f>
        <v>8</v>
      </c>
      <c r="AD13" s="13">
        <f>F13+H13+J13+L13+N13+P13+R13+T13+V13+X13+Z13+AB13</f>
        <v>0</v>
      </c>
      <c r="AE13" s="14">
        <f>AD13/AC13</f>
        <v>0</v>
      </c>
      <c r="AF13" s="116">
        <f>100%-AE13</f>
        <v>1</v>
      </c>
      <c r="AG13" s="75"/>
    </row>
    <row r="14" spans="1:33" s="17" customFormat="1" ht="62.25" customHeight="1" x14ac:dyDescent="0.2">
      <c r="A14" s="175"/>
      <c r="B14" s="180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6"/>
      <c r="AG14" s="75"/>
    </row>
    <row r="15" spans="1:33" s="17" customFormat="1" ht="18" customHeight="1" x14ac:dyDescent="0.2">
      <c r="A15" s="178"/>
      <c r="B15" s="176"/>
      <c r="C15" s="9"/>
      <c r="D15" s="10"/>
      <c r="E15" s="11"/>
      <c r="F15" s="12"/>
      <c r="G15" s="9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6"/>
      <c r="AG15" s="75"/>
    </row>
    <row r="16" spans="1:33" s="17" customFormat="1" ht="39.75" customHeight="1" x14ac:dyDescent="0.2">
      <c r="A16" s="179"/>
      <c r="B16" s="181"/>
      <c r="C16" s="9"/>
      <c r="D16" s="10"/>
      <c r="E16" s="30"/>
      <c r="F16" s="12"/>
      <c r="G16" s="30"/>
      <c r="H16" s="12"/>
      <c r="I16" s="11"/>
      <c r="J16" s="12"/>
      <c r="K16" s="11"/>
      <c r="L16" s="12"/>
      <c r="M16" s="11"/>
      <c r="N16" s="12"/>
      <c r="O16" s="11"/>
      <c r="P16" s="12"/>
      <c r="Q16" s="11"/>
      <c r="R16" s="12"/>
      <c r="S16" s="11"/>
      <c r="T16" s="12"/>
      <c r="U16" s="11"/>
      <c r="V16" s="12"/>
      <c r="W16" s="11"/>
      <c r="X16" s="12"/>
      <c r="Y16" s="11"/>
      <c r="Z16" s="12"/>
      <c r="AA16" s="11"/>
      <c r="AB16" s="12"/>
      <c r="AC16" s="11"/>
      <c r="AD16" s="13"/>
      <c r="AE16" s="14"/>
      <c r="AF16" s="116"/>
      <c r="AG16" s="75"/>
    </row>
    <row r="17" spans="1:33" s="17" customFormat="1" ht="69.75" customHeight="1" x14ac:dyDescent="0.2">
      <c r="A17" s="175"/>
      <c r="B17" s="180"/>
      <c r="C17" s="9"/>
      <c r="D17" s="10"/>
      <c r="E17" s="11"/>
      <c r="F17" s="12"/>
      <c r="G17" s="9"/>
      <c r="H17" s="12"/>
      <c r="I17" s="11"/>
      <c r="J17" s="12"/>
      <c r="K17" s="11"/>
      <c r="L17" s="12"/>
      <c r="M17" s="11"/>
      <c r="N17" s="12"/>
      <c r="O17" s="11"/>
      <c r="P17" s="12"/>
      <c r="Q17" s="11"/>
      <c r="R17" s="12"/>
      <c r="S17" s="11"/>
      <c r="T17" s="12"/>
      <c r="U17" s="11"/>
      <c r="V17" s="12"/>
      <c r="W17" s="11"/>
      <c r="X17" s="12"/>
      <c r="Y17" s="11"/>
      <c r="Z17" s="12"/>
      <c r="AA17" s="11"/>
      <c r="AB17" s="12"/>
      <c r="AC17" s="11"/>
      <c r="AD17" s="13"/>
      <c r="AE17" s="14"/>
      <c r="AF17" s="116"/>
      <c r="AG17" s="75"/>
    </row>
    <row r="18" spans="1:33" s="17" customFormat="1" ht="39.75" customHeight="1" x14ac:dyDescent="0.2">
      <c r="A18" s="175"/>
      <c r="B18" s="180"/>
      <c r="C18" s="9"/>
      <c r="D18" s="10"/>
      <c r="E18" s="10"/>
      <c r="F18" s="29"/>
      <c r="G18" s="11"/>
      <c r="H18" s="12"/>
      <c r="I18" s="11"/>
      <c r="J18" s="13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6"/>
      <c r="AG18" s="75"/>
    </row>
    <row r="19" spans="1:33" s="17" customFormat="1" ht="53.25" customHeight="1" x14ac:dyDescent="0.2">
      <c r="A19" s="182"/>
      <c r="B19" s="180"/>
      <c r="C19" s="9"/>
      <c r="D19" s="10"/>
      <c r="E19" s="11"/>
      <c r="F19" s="29"/>
      <c r="G19" s="11"/>
      <c r="H19" s="12"/>
      <c r="I19" s="11"/>
      <c r="J19" s="13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6"/>
      <c r="AG19" s="75"/>
    </row>
    <row r="20" spans="1:33" s="17" customFormat="1" ht="18" customHeight="1" x14ac:dyDescent="0.2">
      <c r="A20" s="183"/>
      <c r="B20" s="184"/>
      <c r="C20" s="117"/>
      <c r="D20" s="118"/>
      <c r="E20" s="35"/>
      <c r="F20" s="39"/>
      <c r="G20" s="117"/>
      <c r="H20" s="39"/>
      <c r="I20" s="35"/>
      <c r="J20" s="39"/>
      <c r="K20" s="35"/>
      <c r="L20" s="39"/>
      <c r="M20" s="35"/>
      <c r="N20" s="39"/>
      <c r="O20" s="35"/>
      <c r="P20" s="39"/>
      <c r="Q20" s="35"/>
      <c r="R20" s="39"/>
      <c r="S20" s="35"/>
      <c r="T20" s="39"/>
      <c r="U20" s="35"/>
      <c r="V20" s="39"/>
      <c r="W20" s="35"/>
      <c r="X20" s="39"/>
      <c r="Y20" s="35"/>
      <c r="Z20" s="39"/>
      <c r="AA20" s="35"/>
      <c r="AB20" s="39"/>
      <c r="AC20" s="35"/>
      <c r="AD20" s="40"/>
      <c r="AE20" s="41"/>
      <c r="AF20" s="119"/>
      <c r="AG20" s="89"/>
    </row>
    <row r="21" spans="1:33" ht="18" x14ac:dyDescent="0.2">
      <c r="A21" s="185"/>
      <c r="B21" s="186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</row>
    <row r="25" spans="1:33" ht="15" x14ac:dyDescent="0.25">
      <c r="B25" s="53"/>
      <c r="I25" s="194"/>
      <c r="V25" s="194"/>
    </row>
    <row r="35" spans="33:33" ht="15" x14ac:dyDescent="0.25">
      <c r="AG35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35"/>
  <sheetViews>
    <sheetView showRuler="0" view="pageBreakPreview" zoomScaleNormal="100" zoomScaleSheetLayoutView="100" zoomScalePageLayoutView="81" workbookViewId="0">
      <selection activeCell="V3" sqref="V3"/>
    </sheetView>
  </sheetViews>
  <sheetFormatPr baseColWidth="10" defaultRowHeight="12.75" x14ac:dyDescent="0.2"/>
  <cols>
    <col min="1" max="1" width="8" style="1" customWidth="1"/>
    <col min="2" max="2" width="3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196" bestFit="1" customWidth="1"/>
    <col min="7" max="7" width="5.7109375" style="50" customWidth="1"/>
    <col min="8" max="8" width="5.140625" style="196" bestFit="1" customWidth="1"/>
    <col min="9" max="9" width="5.7109375" style="50" customWidth="1"/>
    <col min="10" max="10" width="5.140625" style="196" bestFit="1" customWidth="1"/>
    <col min="11" max="11" width="5.7109375" style="50" customWidth="1"/>
    <col min="12" max="12" width="5.28515625" style="196" bestFit="1" customWidth="1"/>
    <col min="13" max="13" width="5.7109375" style="50" customWidth="1"/>
    <col min="14" max="14" width="5.7109375" style="196" customWidth="1"/>
    <col min="15" max="15" width="5.7109375" style="50" customWidth="1"/>
    <col min="16" max="16" width="5.140625" style="196" customWidth="1"/>
    <col min="17" max="17" width="5.7109375" style="50" customWidth="1"/>
    <col min="18" max="18" width="5.140625" style="196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196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5" t="s">
        <v>50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</row>
    <row r="2" spans="1:33" ht="24" customHeight="1" x14ac:dyDescent="0.2">
      <c r="A2" s="239" t="s">
        <v>253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39"/>
      <c r="AF2" s="239"/>
      <c r="AG2" s="239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07" t="s">
        <v>256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1"/>
      <c r="M4" s="210" t="s">
        <v>249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3" ht="15.75" customHeight="1" x14ac:dyDescent="0.2">
      <c r="A5" s="244" t="s">
        <v>248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6"/>
    </row>
    <row r="6" spans="1:33" ht="12.75" customHeight="1" x14ac:dyDescent="0.2">
      <c r="A6" s="237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38"/>
    </row>
    <row r="7" spans="1:33" s="3" customFormat="1" ht="13.5" customHeight="1" x14ac:dyDescent="0.2">
      <c r="A7" s="215" t="s">
        <v>2</v>
      </c>
      <c r="B7" s="218" t="s">
        <v>3</v>
      </c>
      <c r="C7" s="221" t="s">
        <v>4</v>
      </c>
      <c r="D7" s="221" t="s">
        <v>5</v>
      </c>
      <c r="E7" s="224" t="s">
        <v>6</v>
      </c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6" t="s">
        <v>7</v>
      </c>
      <c r="AD7" s="226"/>
      <c r="AE7" s="226" t="s">
        <v>8</v>
      </c>
      <c r="AF7" s="226" t="s">
        <v>9</v>
      </c>
      <c r="AG7" s="226" t="s">
        <v>10</v>
      </c>
    </row>
    <row r="8" spans="1:33" s="3" customFormat="1" ht="15.75" customHeight="1" x14ac:dyDescent="0.2">
      <c r="A8" s="216"/>
      <c r="B8" s="219"/>
      <c r="C8" s="222"/>
      <c r="D8" s="222"/>
      <c r="E8" s="235" t="s">
        <v>11</v>
      </c>
      <c r="F8" s="235"/>
      <c r="G8" s="235" t="s">
        <v>12</v>
      </c>
      <c r="H8" s="235"/>
      <c r="I8" s="235" t="s">
        <v>13</v>
      </c>
      <c r="J8" s="235"/>
      <c r="K8" s="235" t="s">
        <v>14</v>
      </c>
      <c r="L8" s="235"/>
      <c r="M8" s="236" t="s">
        <v>15</v>
      </c>
      <c r="N8" s="235"/>
      <c r="O8" s="235" t="s">
        <v>16</v>
      </c>
      <c r="P8" s="235"/>
      <c r="Q8" s="235" t="s">
        <v>17</v>
      </c>
      <c r="R8" s="235"/>
      <c r="S8" s="235" t="s">
        <v>18</v>
      </c>
      <c r="T8" s="235"/>
      <c r="U8" s="235" t="s">
        <v>19</v>
      </c>
      <c r="V8" s="235"/>
      <c r="W8" s="235" t="s">
        <v>20</v>
      </c>
      <c r="X8" s="235"/>
      <c r="Y8" s="235" t="s">
        <v>21</v>
      </c>
      <c r="Z8" s="235"/>
      <c r="AA8" s="235" t="s">
        <v>22</v>
      </c>
      <c r="AB8" s="235"/>
      <c r="AC8" s="226"/>
      <c r="AD8" s="226"/>
      <c r="AE8" s="226"/>
      <c r="AF8" s="226"/>
      <c r="AG8" s="226"/>
    </row>
    <row r="9" spans="1:33" s="3" customFormat="1" ht="13.5" customHeight="1" x14ac:dyDescent="0.2">
      <c r="A9" s="217"/>
      <c r="B9" s="220"/>
      <c r="C9" s="223"/>
      <c r="D9" s="223"/>
      <c r="E9" s="199" t="s">
        <v>23</v>
      </c>
      <c r="F9" s="198" t="s">
        <v>24</v>
      </c>
      <c r="G9" s="199" t="s">
        <v>23</v>
      </c>
      <c r="H9" s="198" t="s">
        <v>24</v>
      </c>
      <c r="I9" s="199" t="s">
        <v>23</v>
      </c>
      <c r="J9" s="198" t="s">
        <v>24</v>
      </c>
      <c r="K9" s="199" t="s">
        <v>23</v>
      </c>
      <c r="L9" s="6" t="s">
        <v>24</v>
      </c>
      <c r="M9" s="199" t="s">
        <v>23</v>
      </c>
      <c r="N9" s="198" t="s">
        <v>24</v>
      </c>
      <c r="O9" s="199" t="s">
        <v>23</v>
      </c>
      <c r="P9" s="198" t="s">
        <v>24</v>
      </c>
      <c r="Q9" s="199" t="s">
        <v>23</v>
      </c>
      <c r="R9" s="198" t="s">
        <v>24</v>
      </c>
      <c r="S9" s="199" t="s">
        <v>23</v>
      </c>
      <c r="T9" s="198" t="s">
        <v>24</v>
      </c>
      <c r="U9" s="199" t="s">
        <v>23</v>
      </c>
      <c r="V9" s="198" t="s">
        <v>24</v>
      </c>
      <c r="W9" s="199" t="s">
        <v>23</v>
      </c>
      <c r="X9" s="198" t="s">
        <v>24</v>
      </c>
      <c r="Y9" s="199" t="s">
        <v>23</v>
      </c>
      <c r="Z9" s="198" t="s">
        <v>24</v>
      </c>
      <c r="AA9" s="199" t="s">
        <v>23</v>
      </c>
      <c r="AB9" s="198" t="s">
        <v>24</v>
      </c>
      <c r="AC9" s="199" t="s">
        <v>23</v>
      </c>
      <c r="AD9" s="198" t="s">
        <v>24</v>
      </c>
      <c r="AE9" s="226"/>
      <c r="AF9" s="226"/>
      <c r="AG9" s="227"/>
    </row>
    <row r="10" spans="1:33" s="17" customFormat="1" ht="18" customHeight="1" x14ac:dyDescent="0.2">
      <c r="A10" s="175"/>
      <c r="B10" s="176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6"/>
      <c r="AG10" s="66"/>
    </row>
    <row r="11" spans="1:33" s="17" customFormat="1" ht="54.75" customHeight="1" x14ac:dyDescent="0.2">
      <c r="A11" s="177" t="s">
        <v>25</v>
      </c>
      <c r="B11" s="177" t="s">
        <v>109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6"/>
      <c r="AG11" s="75"/>
    </row>
    <row r="12" spans="1:33" s="17" customFormat="1" ht="135" customHeight="1" x14ac:dyDescent="0.2">
      <c r="A12" s="178" t="s">
        <v>27</v>
      </c>
      <c r="B12" s="176" t="s">
        <v>251</v>
      </c>
      <c r="C12" s="9" t="s">
        <v>37</v>
      </c>
      <c r="D12" s="10">
        <v>18</v>
      </c>
      <c r="E12" s="11">
        <v>1</v>
      </c>
      <c r="F12" s="12">
        <v>1</v>
      </c>
      <c r="G12" s="9">
        <v>2</v>
      </c>
      <c r="H12" s="12">
        <v>2</v>
      </c>
      <c r="I12" s="11">
        <v>2</v>
      </c>
      <c r="J12" s="12">
        <v>2</v>
      </c>
      <c r="K12" s="11">
        <v>2</v>
      </c>
      <c r="L12" s="12"/>
      <c r="M12" s="11">
        <v>2</v>
      </c>
      <c r="N12" s="12"/>
      <c r="O12" s="11">
        <v>2</v>
      </c>
      <c r="P12" s="12"/>
      <c r="Q12" s="11">
        <v>1</v>
      </c>
      <c r="R12" s="12"/>
      <c r="S12" s="11">
        <v>1</v>
      </c>
      <c r="T12" s="12"/>
      <c r="U12" s="11">
        <v>1</v>
      </c>
      <c r="V12" s="12"/>
      <c r="W12" s="11">
        <v>1</v>
      </c>
      <c r="X12" s="12"/>
      <c r="Y12" s="11">
        <v>1</v>
      </c>
      <c r="Z12" s="12"/>
      <c r="AA12" s="11">
        <v>2</v>
      </c>
      <c r="AB12" s="12"/>
      <c r="AC12" s="11">
        <f>E12+G12+I12+K12+M12+O12+Q12+S12+U12+W12+Y12+AA12</f>
        <v>18</v>
      </c>
      <c r="AD12" s="13">
        <f>F12+H12+J12+L12+N12+P12+R12+T12+V12+X12+Z12+AB12</f>
        <v>5</v>
      </c>
      <c r="AE12" s="14">
        <f>AD12/AC12</f>
        <v>0.27777777777777779</v>
      </c>
      <c r="AF12" s="116">
        <f>100%-AE12</f>
        <v>0.72222222222222221</v>
      </c>
      <c r="AG12" s="75"/>
    </row>
    <row r="13" spans="1:33" s="17" customFormat="1" ht="92.25" customHeight="1" x14ac:dyDescent="0.2">
      <c r="A13" s="175" t="s">
        <v>35</v>
      </c>
      <c r="B13" s="180" t="s">
        <v>250</v>
      </c>
      <c r="C13" s="9" t="s">
        <v>85</v>
      </c>
      <c r="D13" s="10">
        <v>8</v>
      </c>
      <c r="E13" s="11">
        <v>0</v>
      </c>
      <c r="F13" s="12">
        <v>0</v>
      </c>
      <c r="G13" s="9">
        <v>0</v>
      </c>
      <c r="H13" s="12">
        <v>0</v>
      </c>
      <c r="I13" s="11">
        <v>1</v>
      </c>
      <c r="J13" s="12">
        <v>1</v>
      </c>
      <c r="K13" s="11">
        <v>1</v>
      </c>
      <c r="L13" s="12"/>
      <c r="M13" s="11">
        <v>1</v>
      </c>
      <c r="N13" s="12"/>
      <c r="O13" s="11">
        <v>1</v>
      </c>
      <c r="P13" s="12"/>
      <c r="Q13" s="11">
        <v>1</v>
      </c>
      <c r="R13" s="12"/>
      <c r="S13" s="11">
        <v>1</v>
      </c>
      <c r="T13" s="12"/>
      <c r="U13" s="11"/>
      <c r="V13" s="12"/>
      <c r="W13" s="11"/>
      <c r="X13" s="12"/>
      <c r="Y13" s="11">
        <v>1</v>
      </c>
      <c r="Z13" s="12"/>
      <c r="AA13" s="11">
        <v>1</v>
      </c>
      <c r="AB13" s="12"/>
      <c r="AC13" s="11">
        <f>E13+G13+I13+K13+M13+O13+Q13+S13+U13+W13+Y13+AA13</f>
        <v>8</v>
      </c>
      <c r="AD13" s="13">
        <f>F13+H13+J13+L13+N13+P13+R13+T13+V13+X13+Z13+AB13</f>
        <v>1</v>
      </c>
      <c r="AE13" s="14">
        <f>AD13/AC13</f>
        <v>0.125</v>
      </c>
      <c r="AF13" s="116">
        <f>100%-AE13</f>
        <v>0.875</v>
      </c>
      <c r="AG13" s="75"/>
    </row>
    <row r="14" spans="1:33" s="17" customFormat="1" ht="62.25" customHeight="1" x14ac:dyDescent="0.2">
      <c r="A14" s="175"/>
      <c r="B14" s="180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6"/>
      <c r="AG14" s="75"/>
    </row>
    <row r="15" spans="1:33" s="17" customFormat="1" ht="18" customHeight="1" x14ac:dyDescent="0.2">
      <c r="A15" s="178"/>
      <c r="B15" s="176"/>
      <c r="C15" s="9"/>
      <c r="D15" s="10"/>
      <c r="E15" s="11"/>
      <c r="F15" s="12"/>
      <c r="G15" s="9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6"/>
      <c r="AG15" s="75"/>
    </row>
    <row r="16" spans="1:33" s="17" customFormat="1" ht="39.75" customHeight="1" x14ac:dyDescent="0.2">
      <c r="A16" s="179"/>
      <c r="B16" s="181"/>
      <c r="C16" s="9"/>
      <c r="D16" s="10"/>
      <c r="E16" s="30"/>
      <c r="F16" s="12"/>
      <c r="G16" s="30"/>
      <c r="H16" s="12"/>
      <c r="I16" s="11"/>
      <c r="J16" s="12"/>
      <c r="K16" s="11"/>
      <c r="L16" s="12"/>
      <c r="M16" s="11"/>
      <c r="N16" s="12"/>
      <c r="O16" s="11"/>
      <c r="P16" s="12"/>
      <c r="Q16" s="11"/>
      <c r="R16" s="12"/>
      <c r="S16" s="11"/>
      <c r="T16" s="12"/>
      <c r="U16" s="11"/>
      <c r="V16" s="12"/>
      <c r="W16" s="11"/>
      <c r="X16" s="12"/>
      <c r="Y16" s="11"/>
      <c r="Z16" s="12"/>
      <c r="AA16" s="11"/>
      <c r="AB16" s="12"/>
      <c r="AC16" s="11"/>
      <c r="AD16" s="13"/>
      <c r="AE16" s="14"/>
      <c r="AF16" s="116"/>
      <c r="AG16" s="75"/>
    </row>
    <row r="17" spans="1:33" s="17" customFormat="1" ht="69.75" customHeight="1" x14ac:dyDescent="0.2">
      <c r="A17" s="175"/>
      <c r="B17" s="180"/>
      <c r="C17" s="9"/>
      <c r="D17" s="10"/>
      <c r="E17" s="11"/>
      <c r="F17" s="12"/>
      <c r="G17" s="9"/>
      <c r="H17" s="12"/>
      <c r="I17" s="11"/>
      <c r="J17" s="12"/>
      <c r="K17" s="11"/>
      <c r="L17" s="12"/>
      <c r="M17" s="11"/>
      <c r="N17" s="12"/>
      <c r="O17" s="11"/>
      <c r="P17" s="12"/>
      <c r="Q17" s="11"/>
      <c r="R17" s="12"/>
      <c r="S17" s="11"/>
      <c r="T17" s="12"/>
      <c r="U17" s="11"/>
      <c r="V17" s="12"/>
      <c r="W17" s="11"/>
      <c r="X17" s="12"/>
      <c r="Y17" s="11"/>
      <c r="Z17" s="12"/>
      <c r="AA17" s="11"/>
      <c r="AB17" s="12"/>
      <c r="AC17" s="11"/>
      <c r="AD17" s="13"/>
      <c r="AE17" s="14"/>
      <c r="AF17" s="116"/>
      <c r="AG17" s="75"/>
    </row>
    <row r="18" spans="1:33" s="17" customFormat="1" ht="39.75" customHeight="1" x14ac:dyDescent="0.2">
      <c r="A18" s="175"/>
      <c r="B18" s="180"/>
      <c r="C18" s="9"/>
      <c r="D18" s="10"/>
      <c r="E18" s="10"/>
      <c r="F18" s="29"/>
      <c r="G18" s="11"/>
      <c r="H18" s="12"/>
      <c r="I18" s="11"/>
      <c r="J18" s="13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6"/>
      <c r="AG18" s="75"/>
    </row>
    <row r="19" spans="1:33" s="17" customFormat="1" ht="53.25" customHeight="1" x14ac:dyDescent="0.2">
      <c r="A19" s="182"/>
      <c r="B19" s="180"/>
      <c r="C19" s="9"/>
      <c r="D19" s="10"/>
      <c r="E19" s="11"/>
      <c r="F19" s="29"/>
      <c r="G19" s="11"/>
      <c r="H19" s="12"/>
      <c r="I19" s="11"/>
      <c r="J19" s="13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6"/>
      <c r="AG19" s="75"/>
    </row>
    <row r="20" spans="1:33" s="17" customFormat="1" ht="18" customHeight="1" x14ac:dyDescent="0.2">
      <c r="A20" s="183"/>
      <c r="B20" s="184"/>
      <c r="C20" s="117"/>
      <c r="D20" s="118"/>
      <c r="E20" s="35"/>
      <c r="F20" s="39"/>
      <c r="G20" s="117"/>
      <c r="H20" s="39"/>
      <c r="I20" s="35"/>
      <c r="J20" s="39"/>
      <c r="K20" s="35"/>
      <c r="L20" s="39"/>
      <c r="M20" s="35"/>
      <c r="N20" s="39"/>
      <c r="O20" s="35"/>
      <c r="P20" s="39"/>
      <c r="Q20" s="35"/>
      <c r="R20" s="39"/>
      <c r="S20" s="35"/>
      <c r="T20" s="39"/>
      <c r="U20" s="35"/>
      <c r="V20" s="39"/>
      <c r="W20" s="35"/>
      <c r="X20" s="39"/>
      <c r="Y20" s="35"/>
      <c r="Z20" s="39"/>
      <c r="AA20" s="35"/>
      <c r="AB20" s="39"/>
      <c r="AC20" s="35"/>
      <c r="AD20" s="40"/>
      <c r="AE20" s="41"/>
      <c r="AF20" s="119"/>
      <c r="AG20" s="89"/>
    </row>
    <row r="21" spans="1:33" ht="18" x14ac:dyDescent="0.2">
      <c r="A21" s="185"/>
      <c r="B21" s="186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</row>
    <row r="25" spans="1:33" ht="15" x14ac:dyDescent="0.25">
      <c r="B25" s="53"/>
      <c r="I25" s="197"/>
      <c r="V25" s="197"/>
    </row>
    <row r="35" spans="33:33" ht="15" x14ac:dyDescent="0.25">
      <c r="AG35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AG35"/>
  <sheetViews>
    <sheetView tabSelected="1" showRuler="0" view="pageBreakPreview" zoomScaleNormal="100" zoomScaleSheetLayoutView="100" zoomScalePageLayoutView="81" workbookViewId="0">
      <selection activeCell="I16" sqref="I16"/>
    </sheetView>
  </sheetViews>
  <sheetFormatPr baseColWidth="10" defaultRowHeight="12.75" x14ac:dyDescent="0.2"/>
  <cols>
    <col min="1" max="1" width="8" style="1" customWidth="1"/>
    <col min="2" max="2" width="3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200" bestFit="1" customWidth="1"/>
    <col min="7" max="7" width="5.7109375" style="50" customWidth="1"/>
    <col min="8" max="8" width="5.140625" style="200" bestFit="1" customWidth="1"/>
    <col min="9" max="9" width="5.7109375" style="50" customWidth="1"/>
    <col min="10" max="10" width="5.140625" style="200" bestFit="1" customWidth="1"/>
    <col min="11" max="11" width="5.7109375" style="50" customWidth="1"/>
    <col min="12" max="12" width="5.28515625" style="200" bestFit="1" customWidth="1"/>
    <col min="13" max="13" width="5.7109375" style="50" customWidth="1"/>
    <col min="14" max="14" width="5.7109375" style="200" customWidth="1"/>
    <col min="15" max="15" width="5.7109375" style="50" customWidth="1"/>
    <col min="16" max="16" width="5.140625" style="200" customWidth="1"/>
    <col min="17" max="17" width="5.7109375" style="50" customWidth="1"/>
    <col min="18" max="18" width="5.140625" style="200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200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5" t="s">
        <v>50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</row>
    <row r="2" spans="1:33" ht="24" customHeight="1" x14ac:dyDescent="0.2">
      <c r="A2" s="239" t="s">
        <v>253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39"/>
      <c r="AF2" s="239"/>
      <c r="AG2" s="239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07" t="s">
        <v>257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1"/>
      <c r="M4" s="210" t="s">
        <v>249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3" ht="15.75" customHeight="1" x14ac:dyDescent="0.2">
      <c r="A5" s="244" t="s">
        <v>248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6"/>
    </row>
    <row r="6" spans="1:33" ht="12.75" customHeight="1" x14ac:dyDescent="0.2">
      <c r="A6" s="237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38"/>
    </row>
    <row r="7" spans="1:33" s="3" customFormat="1" ht="13.5" customHeight="1" x14ac:dyDescent="0.2">
      <c r="A7" s="215" t="s">
        <v>2</v>
      </c>
      <c r="B7" s="218" t="s">
        <v>3</v>
      </c>
      <c r="C7" s="221" t="s">
        <v>4</v>
      </c>
      <c r="D7" s="221" t="s">
        <v>5</v>
      </c>
      <c r="E7" s="224" t="s">
        <v>6</v>
      </c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6" t="s">
        <v>7</v>
      </c>
      <c r="AD7" s="226"/>
      <c r="AE7" s="226" t="s">
        <v>8</v>
      </c>
      <c r="AF7" s="226" t="s">
        <v>9</v>
      </c>
      <c r="AG7" s="226" t="s">
        <v>10</v>
      </c>
    </row>
    <row r="8" spans="1:33" s="3" customFormat="1" ht="15.75" customHeight="1" x14ac:dyDescent="0.2">
      <c r="A8" s="216"/>
      <c r="B8" s="219"/>
      <c r="C8" s="222"/>
      <c r="D8" s="222"/>
      <c r="E8" s="235" t="s">
        <v>11</v>
      </c>
      <c r="F8" s="235"/>
      <c r="G8" s="235" t="s">
        <v>12</v>
      </c>
      <c r="H8" s="235"/>
      <c r="I8" s="235" t="s">
        <v>13</v>
      </c>
      <c r="J8" s="235"/>
      <c r="K8" s="235" t="s">
        <v>14</v>
      </c>
      <c r="L8" s="235"/>
      <c r="M8" s="236" t="s">
        <v>15</v>
      </c>
      <c r="N8" s="235"/>
      <c r="O8" s="235" t="s">
        <v>16</v>
      </c>
      <c r="P8" s="235"/>
      <c r="Q8" s="235" t="s">
        <v>17</v>
      </c>
      <c r="R8" s="235"/>
      <c r="S8" s="235" t="s">
        <v>18</v>
      </c>
      <c r="T8" s="235"/>
      <c r="U8" s="235" t="s">
        <v>19</v>
      </c>
      <c r="V8" s="235"/>
      <c r="W8" s="235" t="s">
        <v>20</v>
      </c>
      <c r="X8" s="235"/>
      <c r="Y8" s="235" t="s">
        <v>21</v>
      </c>
      <c r="Z8" s="235"/>
      <c r="AA8" s="235" t="s">
        <v>22</v>
      </c>
      <c r="AB8" s="235"/>
      <c r="AC8" s="226"/>
      <c r="AD8" s="226"/>
      <c r="AE8" s="226"/>
      <c r="AF8" s="226"/>
      <c r="AG8" s="226"/>
    </row>
    <row r="9" spans="1:33" s="3" customFormat="1" ht="13.5" customHeight="1" x14ac:dyDescent="0.2">
      <c r="A9" s="217"/>
      <c r="B9" s="220"/>
      <c r="C9" s="223"/>
      <c r="D9" s="223"/>
      <c r="E9" s="203" t="s">
        <v>23</v>
      </c>
      <c r="F9" s="202" t="s">
        <v>24</v>
      </c>
      <c r="G9" s="203" t="s">
        <v>23</v>
      </c>
      <c r="H9" s="202" t="s">
        <v>24</v>
      </c>
      <c r="I9" s="203" t="s">
        <v>23</v>
      </c>
      <c r="J9" s="202" t="s">
        <v>24</v>
      </c>
      <c r="K9" s="203" t="s">
        <v>23</v>
      </c>
      <c r="L9" s="6" t="s">
        <v>24</v>
      </c>
      <c r="M9" s="203" t="s">
        <v>23</v>
      </c>
      <c r="N9" s="202" t="s">
        <v>24</v>
      </c>
      <c r="O9" s="203" t="s">
        <v>23</v>
      </c>
      <c r="P9" s="202" t="s">
        <v>24</v>
      </c>
      <c r="Q9" s="203" t="s">
        <v>23</v>
      </c>
      <c r="R9" s="202" t="s">
        <v>24</v>
      </c>
      <c r="S9" s="203" t="s">
        <v>23</v>
      </c>
      <c r="T9" s="202" t="s">
        <v>24</v>
      </c>
      <c r="U9" s="203" t="s">
        <v>23</v>
      </c>
      <c r="V9" s="202" t="s">
        <v>24</v>
      </c>
      <c r="W9" s="203" t="s">
        <v>23</v>
      </c>
      <c r="X9" s="202" t="s">
        <v>24</v>
      </c>
      <c r="Y9" s="203" t="s">
        <v>23</v>
      </c>
      <c r="Z9" s="202" t="s">
        <v>24</v>
      </c>
      <c r="AA9" s="203" t="s">
        <v>23</v>
      </c>
      <c r="AB9" s="202" t="s">
        <v>24</v>
      </c>
      <c r="AC9" s="203" t="s">
        <v>23</v>
      </c>
      <c r="AD9" s="202" t="s">
        <v>24</v>
      </c>
      <c r="AE9" s="226"/>
      <c r="AF9" s="226"/>
      <c r="AG9" s="227"/>
    </row>
    <row r="10" spans="1:33" s="17" customFormat="1" ht="18" customHeight="1" x14ac:dyDescent="0.2">
      <c r="A10" s="175"/>
      <c r="B10" s="176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6"/>
      <c r="AG10" s="66"/>
    </row>
    <row r="11" spans="1:33" s="17" customFormat="1" ht="54.75" customHeight="1" x14ac:dyDescent="0.2">
      <c r="A11" s="177" t="s">
        <v>25</v>
      </c>
      <c r="B11" s="177" t="s">
        <v>109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6"/>
      <c r="AG11" s="75"/>
    </row>
    <row r="12" spans="1:33" s="17" customFormat="1" ht="135" customHeight="1" x14ac:dyDescent="0.2">
      <c r="A12" s="178" t="s">
        <v>27</v>
      </c>
      <c r="B12" s="176" t="s">
        <v>251</v>
      </c>
      <c r="C12" s="9" t="s">
        <v>37</v>
      </c>
      <c r="D12" s="10">
        <v>18</v>
      </c>
      <c r="E12" s="11">
        <v>1</v>
      </c>
      <c r="F12" s="12">
        <v>1</v>
      </c>
      <c r="G12" s="9">
        <v>2</v>
      </c>
      <c r="H12" s="12">
        <v>2</v>
      </c>
      <c r="I12" s="11">
        <v>2</v>
      </c>
      <c r="J12" s="12">
        <v>2</v>
      </c>
      <c r="K12" s="11">
        <v>2</v>
      </c>
      <c r="L12" s="12">
        <v>2</v>
      </c>
      <c r="M12" s="11">
        <v>2</v>
      </c>
      <c r="N12" s="12"/>
      <c r="O12" s="11">
        <v>2</v>
      </c>
      <c r="P12" s="12"/>
      <c r="Q12" s="11">
        <v>1</v>
      </c>
      <c r="R12" s="12"/>
      <c r="S12" s="11">
        <v>1</v>
      </c>
      <c r="T12" s="12"/>
      <c r="U12" s="11">
        <v>1</v>
      </c>
      <c r="V12" s="12"/>
      <c r="W12" s="11">
        <v>1</v>
      </c>
      <c r="X12" s="12"/>
      <c r="Y12" s="11">
        <v>1</v>
      </c>
      <c r="Z12" s="12"/>
      <c r="AA12" s="11">
        <v>2</v>
      </c>
      <c r="AB12" s="12"/>
      <c r="AC12" s="11">
        <f>E12+G12+I12+K12+M12+O12+Q12+S12+U12+W12+Y12+AA12</f>
        <v>18</v>
      </c>
      <c r="AD12" s="13">
        <f>F12+H12+J12+L12+N12+P12+R12+T12+V12+X12+Z12+AB12</f>
        <v>7</v>
      </c>
      <c r="AE12" s="14">
        <f>AD12/AC12</f>
        <v>0.3888888888888889</v>
      </c>
      <c r="AF12" s="116">
        <f>100%-AE12</f>
        <v>0.61111111111111116</v>
      </c>
      <c r="AG12" s="75"/>
    </row>
    <row r="13" spans="1:33" s="17" customFormat="1" ht="92.25" customHeight="1" x14ac:dyDescent="0.2">
      <c r="A13" s="175" t="s">
        <v>35</v>
      </c>
      <c r="B13" s="180" t="s">
        <v>250</v>
      </c>
      <c r="C13" s="9" t="s">
        <v>85</v>
      </c>
      <c r="D13" s="10">
        <v>8</v>
      </c>
      <c r="E13" s="11">
        <v>0</v>
      </c>
      <c r="F13" s="12">
        <v>0</v>
      </c>
      <c r="G13" s="9">
        <v>0</v>
      </c>
      <c r="H13" s="12">
        <v>0</v>
      </c>
      <c r="I13" s="11">
        <v>1</v>
      </c>
      <c r="J13" s="12">
        <v>1</v>
      </c>
      <c r="K13" s="11">
        <v>1</v>
      </c>
      <c r="L13" s="12">
        <v>0</v>
      </c>
      <c r="M13" s="11">
        <v>1</v>
      </c>
      <c r="N13" s="12"/>
      <c r="O13" s="11">
        <v>1</v>
      </c>
      <c r="P13" s="12"/>
      <c r="Q13" s="11">
        <v>1</v>
      </c>
      <c r="R13" s="12"/>
      <c r="S13" s="11">
        <v>1</v>
      </c>
      <c r="T13" s="12"/>
      <c r="U13" s="11"/>
      <c r="V13" s="12"/>
      <c r="W13" s="11"/>
      <c r="X13" s="12"/>
      <c r="Y13" s="11">
        <v>1</v>
      </c>
      <c r="Z13" s="12"/>
      <c r="AA13" s="11">
        <v>1</v>
      </c>
      <c r="AB13" s="12"/>
      <c r="AC13" s="11">
        <f>E13+G13+I13+K13+M13+O13+Q13+S13+U13+W13+Y13+AA13</f>
        <v>8</v>
      </c>
      <c r="AD13" s="13">
        <f>F13+H13+J13+L13+N13+P13+R13+T13+V13+X13+Z13+AB13</f>
        <v>1</v>
      </c>
      <c r="AE13" s="14">
        <f>AD13/AC13</f>
        <v>0.125</v>
      </c>
      <c r="AF13" s="116">
        <f>100%-AE13</f>
        <v>0.875</v>
      </c>
      <c r="AG13" s="75"/>
    </row>
    <row r="14" spans="1:33" s="17" customFormat="1" ht="62.25" customHeight="1" x14ac:dyDescent="0.2">
      <c r="A14" s="175"/>
      <c r="B14" s="180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6"/>
      <c r="AG14" s="75"/>
    </row>
    <row r="15" spans="1:33" s="17" customFormat="1" ht="18" customHeight="1" x14ac:dyDescent="0.2">
      <c r="A15" s="178"/>
      <c r="B15" s="176"/>
      <c r="C15" s="9"/>
      <c r="D15" s="10"/>
      <c r="E15" s="11"/>
      <c r="F15" s="12"/>
      <c r="G15" s="9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6"/>
      <c r="AG15" s="75"/>
    </row>
    <row r="16" spans="1:33" s="17" customFormat="1" ht="39.75" customHeight="1" x14ac:dyDescent="0.2">
      <c r="A16" s="179"/>
      <c r="B16" s="181"/>
      <c r="C16" s="9"/>
      <c r="D16" s="10"/>
      <c r="E16" s="30"/>
      <c r="F16" s="12"/>
      <c r="G16" s="30"/>
      <c r="H16" s="12"/>
      <c r="I16" s="11"/>
      <c r="J16" s="12"/>
      <c r="K16" s="11"/>
      <c r="L16" s="12"/>
      <c r="M16" s="11"/>
      <c r="N16" s="12"/>
      <c r="O16" s="11"/>
      <c r="P16" s="12"/>
      <c r="Q16" s="11"/>
      <c r="R16" s="12"/>
      <c r="S16" s="11"/>
      <c r="T16" s="12"/>
      <c r="U16" s="11"/>
      <c r="V16" s="12"/>
      <c r="W16" s="11"/>
      <c r="X16" s="12"/>
      <c r="Y16" s="11"/>
      <c r="Z16" s="12"/>
      <c r="AA16" s="11"/>
      <c r="AB16" s="12"/>
      <c r="AC16" s="11"/>
      <c r="AD16" s="13"/>
      <c r="AE16" s="14"/>
      <c r="AF16" s="116"/>
      <c r="AG16" s="75"/>
    </row>
    <row r="17" spans="1:33" s="17" customFormat="1" ht="69.75" customHeight="1" x14ac:dyDescent="0.2">
      <c r="A17" s="175"/>
      <c r="B17" s="180"/>
      <c r="C17" s="9"/>
      <c r="D17" s="10"/>
      <c r="E17" s="11"/>
      <c r="F17" s="12"/>
      <c r="G17" s="9"/>
      <c r="H17" s="12"/>
      <c r="I17" s="11"/>
      <c r="J17" s="12"/>
      <c r="K17" s="11"/>
      <c r="L17" s="12"/>
      <c r="M17" s="11"/>
      <c r="N17" s="12"/>
      <c r="O17" s="11"/>
      <c r="P17" s="12"/>
      <c r="Q17" s="11"/>
      <c r="R17" s="12"/>
      <c r="S17" s="11"/>
      <c r="T17" s="12"/>
      <c r="U17" s="11"/>
      <c r="V17" s="12"/>
      <c r="W17" s="11"/>
      <c r="X17" s="12"/>
      <c r="Y17" s="11"/>
      <c r="Z17" s="12"/>
      <c r="AA17" s="11"/>
      <c r="AB17" s="12"/>
      <c r="AC17" s="11"/>
      <c r="AD17" s="13"/>
      <c r="AE17" s="14"/>
      <c r="AF17" s="116"/>
      <c r="AG17" s="75"/>
    </row>
    <row r="18" spans="1:33" s="17" customFormat="1" ht="39.75" customHeight="1" x14ac:dyDescent="0.2">
      <c r="A18" s="175"/>
      <c r="B18" s="180"/>
      <c r="C18" s="9"/>
      <c r="D18" s="10"/>
      <c r="E18" s="10"/>
      <c r="F18" s="29"/>
      <c r="G18" s="11"/>
      <c r="H18" s="12"/>
      <c r="I18" s="11"/>
      <c r="J18" s="13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6"/>
      <c r="AG18" s="75"/>
    </row>
    <row r="19" spans="1:33" s="17" customFormat="1" ht="53.25" customHeight="1" x14ac:dyDescent="0.2">
      <c r="A19" s="182"/>
      <c r="B19" s="180"/>
      <c r="C19" s="9"/>
      <c r="D19" s="10"/>
      <c r="E19" s="11"/>
      <c r="F19" s="29"/>
      <c r="G19" s="11"/>
      <c r="H19" s="12"/>
      <c r="I19" s="11"/>
      <c r="J19" s="13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6"/>
      <c r="AG19" s="75"/>
    </row>
    <row r="20" spans="1:33" s="17" customFormat="1" ht="18" customHeight="1" x14ac:dyDescent="0.2">
      <c r="A20" s="183"/>
      <c r="B20" s="184"/>
      <c r="C20" s="117"/>
      <c r="D20" s="118"/>
      <c r="E20" s="35"/>
      <c r="F20" s="39"/>
      <c r="G20" s="117"/>
      <c r="H20" s="39"/>
      <c r="I20" s="35"/>
      <c r="J20" s="39"/>
      <c r="K20" s="35"/>
      <c r="L20" s="39"/>
      <c r="M20" s="35"/>
      <c r="N20" s="39"/>
      <c r="O20" s="35"/>
      <c r="P20" s="39"/>
      <c r="Q20" s="35"/>
      <c r="R20" s="39"/>
      <c r="S20" s="35"/>
      <c r="T20" s="39"/>
      <c r="U20" s="35"/>
      <c r="V20" s="39"/>
      <c r="W20" s="35"/>
      <c r="X20" s="39"/>
      <c r="Y20" s="35"/>
      <c r="Z20" s="39"/>
      <c r="AA20" s="35"/>
      <c r="AB20" s="39"/>
      <c r="AC20" s="35"/>
      <c r="AD20" s="40"/>
      <c r="AE20" s="41"/>
      <c r="AF20" s="119"/>
      <c r="AG20" s="89"/>
    </row>
    <row r="21" spans="1:33" ht="18" x14ac:dyDescent="0.2">
      <c r="A21" s="185"/>
      <c r="B21" s="186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</row>
    <row r="25" spans="1:33" ht="15" x14ac:dyDescent="0.25">
      <c r="B25" s="53"/>
      <c r="I25" s="201"/>
      <c r="V25" s="201"/>
    </row>
    <row r="35" spans="33:33" ht="15" x14ac:dyDescent="0.25">
      <c r="AG35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AG35"/>
  <sheetViews>
    <sheetView showRuler="0" view="pageBreakPreview" zoomScaleNormal="100" zoomScaleSheetLayoutView="100" zoomScalePageLayoutView="81" workbookViewId="0">
      <selection activeCell="H11" sqref="H11"/>
    </sheetView>
  </sheetViews>
  <sheetFormatPr baseColWidth="10" defaultRowHeight="12.75" x14ac:dyDescent="0.2"/>
  <cols>
    <col min="1" max="1" width="8" style="1" customWidth="1"/>
    <col min="2" max="2" width="3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200" bestFit="1" customWidth="1"/>
    <col min="7" max="7" width="5.7109375" style="50" customWidth="1"/>
    <col min="8" max="8" width="5.140625" style="200" bestFit="1" customWidth="1"/>
    <col min="9" max="9" width="5.7109375" style="50" customWidth="1"/>
    <col min="10" max="10" width="5.140625" style="200" bestFit="1" customWidth="1"/>
    <col min="11" max="11" width="5.7109375" style="50" customWidth="1"/>
    <col min="12" max="12" width="5.28515625" style="200" bestFit="1" customWidth="1"/>
    <col min="13" max="13" width="5.7109375" style="50" customWidth="1"/>
    <col min="14" max="14" width="5.7109375" style="200" customWidth="1"/>
    <col min="15" max="15" width="5.7109375" style="50" customWidth="1"/>
    <col min="16" max="16" width="5.140625" style="200" customWidth="1"/>
    <col min="17" max="17" width="5.7109375" style="50" customWidth="1"/>
    <col min="18" max="18" width="5.140625" style="200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200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5" t="s">
        <v>50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</row>
    <row r="2" spans="1:33" ht="24" customHeight="1" x14ac:dyDescent="0.2">
      <c r="A2" s="239" t="s">
        <v>253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39"/>
      <c r="AF2" s="239"/>
      <c r="AG2" s="239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07" t="s">
        <v>258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1"/>
      <c r="M4" s="210" t="s">
        <v>249</v>
      </c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3"/>
    </row>
    <row r="5" spans="1:33" ht="15.75" customHeight="1" x14ac:dyDescent="0.2">
      <c r="A5" s="244" t="s">
        <v>248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6"/>
    </row>
    <row r="6" spans="1:33" ht="12.75" customHeight="1" x14ac:dyDescent="0.2">
      <c r="A6" s="237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38"/>
    </row>
    <row r="7" spans="1:33" s="3" customFormat="1" ht="13.5" customHeight="1" x14ac:dyDescent="0.2">
      <c r="A7" s="215" t="s">
        <v>2</v>
      </c>
      <c r="B7" s="218" t="s">
        <v>3</v>
      </c>
      <c r="C7" s="221" t="s">
        <v>4</v>
      </c>
      <c r="D7" s="221" t="s">
        <v>5</v>
      </c>
      <c r="E7" s="224" t="s">
        <v>6</v>
      </c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6" t="s">
        <v>7</v>
      </c>
      <c r="AD7" s="226"/>
      <c r="AE7" s="226" t="s">
        <v>8</v>
      </c>
      <c r="AF7" s="226" t="s">
        <v>9</v>
      </c>
      <c r="AG7" s="226" t="s">
        <v>10</v>
      </c>
    </row>
    <row r="8" spans="1:33" s="3" customFormat="1" ht="15.75" customHeight="1" x14ac:dyDescent="0.2">
      <c r="A8" s="216"/>
      <c r="B8" s="219"/>
      <c r="C8" s="222"/>
      <c r="D8" s="222"/>
      <c r="E8" s="235" t="s">
        <v>11</v>
      </c>
      <c r="F8" s="235"/>
      <c r="G8" s="235" t="s">
        <v>12</v>
      </c>
      <c r="H8" s="235"/>
      <c r="I8" s="235" t="s">
        <v>13</v>
      </c>
      <c r="J8" s="235"/>
      <c r="K8" s="235" t="s">
        <v>14</v>
      </c>
      <c r="L8" s="235"/>
      <c r="M8" s="236" t="s">
        <v>15</v>
      </c>
      <c r="N8" s="235"/>
      <c r="O8" s="235" t="s">
        <v>16</v>
      </c>
      <c r="P8" s="235"/>
      <c r="Q8" s="235" t="s">
        <v>17</v>
      </c>
      <c r="R8" s="235"/>
      <c r="S8" s="235" t="s">
        <v>18</v>
      </c>
      <c r="T8" s="235"/>
      <c r="U8" s="235" t="s">
        <v>19</v>
      </c>
      <c r="V8" s="235"/>
      <c r="W8" s="235" t="s">
        <v>20</v>
      </c>
      <c r="X8" s="235"/>
      <c r="Y8" s="235" t="s">
        <v>21</v>
      </c>
      <c r="Z8" s="235"/>
      <c r="AA8" s="235" t="s">
        <v>22</v>
      </c>
      <c r="AB8" s="235"/>
      <c r="AC8" s="226"/>
      <c r="AD8" s="226"/>
      <c r="AE8" s="226"/>
      <c r="AF8" s="226"/>
      <c r="AG8" s="226"/>
    </row>
    <row r="9" spans="1:33" s="3" customFormat="1" ht="13.5" customHeight="1" x14ac:dyDescent="0.2">
      <c r="A9" s="217"/>
      <c r="B9" s="220"/>
      <c r="C9" s="223"/>
      <c r="D9" s="223"/>
      <c r="E9" s="203" t="s">
        <v>23</v>
      </c>
      <c r="F9" s="202" t="s">
        <v>24</v>
      </c>
      <c r="G9" s="203" t="s">
        <v>23</v>
      </c>
      <c r="H9" s="202" t="s">
        <v>24</v>
      </c>
      <c r="I9" s="203" t="s">
        <v>23</v>
      </c>
      <c r="J9" s="202" t="s">
        <v>24</v>
      </c>
      <c r="K9" s="203" t="s">
        <v>23</v>
      </c>
      <c r="L9" s="6" t="s">
        <v>24</v>
      </c>
      <c r="M9" s="203" t="s">
        <v>23</v>
      </c>
      <c r="N9" s="202" t="s">
        <v>24</v>
      </c>
      <c r="O9" s="203" t="s">
        <v>23</v>
      </c>
      <c r="P9" s="202" t="s">
        <v>24</v>
      </c>
      <c r="Q9" s="203" t="s">
        <v>23</v>
      </c>
      <c r="R9" s="202" t="s">
        <v>24</v>
      </c>
      <c r="S9" s="203" t="s">
        <v>23</v>
      </c>
      <c r="T9" s="202" t="s">
        <v>24</v>
      </c>
      <c r="U9" s="203" t="s">
        <v>23</v>
      </c>
      <c r="V9" s="202" t="s">
        <v>24</v>
      </c>
      <c r="W9" s="203" t="s">
        <v>23</v>
      </c>
      <c r="X9" s="202" t="s">
        <v>24</v>
      </c>
      <c r="Y9" s="203" t="s">
        <v>23</v>
      </c>
      <c r="Z9" s="202" t="s">
        <v>24</v>
      </c>
      <c r="AA9" s="203" t="s">
        <v>23</v>
      </c>
      <c r="AB9" s="202" t="s">
        <v>24</v>
      </c>
      <c r="AC9" s="203" t="s">
        <v>23</v>
      </c>
      <c r="AD9" s="202" t="s">
        <v>24</v>
      </c>
      <c r="AE9" s="226"/>
      <c r="AF9" s="226"/>
      <c r="AG9" s="227"/>
    </row>
    <row r="10" spans="1:33" s="17" customFormat="1" ht="18" customHeight="1" x14ac:dyDescent="0.2">
      <c r="A10" s="175"/>
      <c r="B10" s="176"/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6"/>
      <c r="AG10" s="66"/>
    </row>
    <row r="11" spans="1:33" s="17" customFormat="1" ht="54.75" customHeight="1" x14ac:dyDescent="0.2">
      <c r="A11" s="177" t="s">
        <v>25</v>
      </c>
      <c r="B11" s="177" t="s">
        <v>109</v>
      </c>
      <c r="C11" s="9"/>
      <c r="D11" s="10"/>
      <c r="E11" s="101"/>
      <c r="F11" s="12"/>
      <c r="G11" s="10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6"/>
      <c r="AG11" s="75"/>
    </row>
    <row r="12" spans="1:33" s="17" customFormat="1" ht="135" customHeight="1" x14ac:dyDescent="0.2">
      <c r="A12" s="178" t="s">
        <v>27</v>
      </c>
      <c r="B12" s="176" t="s">
        <v>251</v>
      </c>
      <c r="C12" s="9" t="s">
        <v>37</v>
      </c>
      <c r="D12" s="10">
        <v>18</v>
      </c>
      <c r="E12" s="11">
        <v>1</v>
      </c>
      <c r="F12" s="12">
        <v>1</v>
      </c>
      <c r="G12" s="9">
        <v>2</v>
      </c>
      <c r="H12" s="12">
        <v>2</v>
      </c>
      <c r="I12" s="11">
        <v>2</v>
      </c>
      <c r="J12" s="12">
        <v>2</v>
      </c>
      <c r="K12" s="11">
        <v>2</v>
      </c>
      <c r="L12" s="12">
        <v>2</v>
      </c>
      <c r="M12" s="11">
        <v>2</v>
      </c>
      <c r="N12" s="12">
        <v>3</v>
      </c>
      <c r="O12" s="11">
        <v>2</v>
      </c>
      <c r="P12" s="12"/>
      <c r="Q12" s="11">
        <v>1</v>
      </c>
      <c r="R12" s="12"/>
      <c r="S12" s="11">
        <v>1</v>
      </c>
      <c r="T12" s="12"/>
      <c r="U12" s="11">
        <v>1</v>
      </c>
      <c r="V12" s="12"/>
      <c r="W12" s="11">
        <v>1</v>
      </c>
      <c r="X12" s="12"/>
      <c r="Y12" s="11">
        <v>1</v>
      </c>
      <c r="Z12" s="12"/>
      <c r="AA12" s="11">
        <v>2</v>
      </c>
      <c r="AB12" s="12"/>
      <c r="AC12" s="11">
        <f>E12+G12+I12+K12+M12+O12+Q12+S12+U12+W12+Y12+AA12</f>
        <v>18</v>
      </c>
      <c r="AD12" s="13">
        <f>F12+H12+J12+L12+N12+P12+R12+T12+V12+X12+Z12+AB12</f>
        <v>10</v>
      </c>
      <c r="AE12" s="14">
        <f>AD12/AC12</f>
        <v>0.55555555555555558</v>
      </c>
      <c r="AF12" s="116">
        <f>100%-AE12</f>
        <v>0.44444444444444442</v>
      </c>
      <c r="AG12" s="75"/>
    </row>
    <row r="13" spans="1:33" s="17" customFormat="1" ht="92.25" customHeight="1" x14ac:dyDescent="0.2">
      <c r="A13" s="175" t="s">
        <v>35</v>
      </c>
      <c r="B13" s="180" t="s">
        <v>250</v>
      </c>
      <c r="C13" s="9" t="s">
        <v>85</v>
      </c>
      <c r="D13" s="10">
        <v>8</v>
      </c>
      <c r="E13" s="11">
        <v>0</v>
      </c>
      <c r="F13" s="12">
        <v>0</v>
      </c>
      <c r="G13" s="9">
        <v>0</v>
      </c>
      <c r="H13" s="12">
        <v>0</v>
      </c>
      <c r="I13" s="11">
        <v>1</v>
      </c>
      <c r="J13" s="12">
        <v>1</v>
      </c>
      <c r="K13" s="11">
        <v>1</v>
      </c>
      <c r="L13" s="12">
        <v>0</v>
      </c>
      <c r="M13" s="11">
        <v>1</v>
      </c>
      <c r="N13" s="12">
        <v>0</v>
      </c>
      <c r="O13" s="11">
        <v>1</v>
      </c>
      <c r="P13" s="12"/>
      <c r="Q13" s="11">
        <v>1</v>
      </c>
      <c r="R13" s="12"/>
      <c r="S13" s="11">
        <v>1</v>
      </c>
      <c r="T13" s="12"/>
      <c r="U13" s="11"/>
      <c r="V13" s="12"/>
      <c r="W13" s="11"/>
      <c r="X13" s="12"/>
      <c r="Y13" s="11">
        <v>1</v>
      </c>
      <c r="Z13" s="12"/>
      <c r="AA13" s="11">
        <v>1</v>
      </c>
      <c r="AB13" s="12"/>
      <c r="AC13" s="11">
        <f>E13+G13+I13+K13+M13+O13+Q13+S13+U13+W13+Y13+AA13</f>
        <v>8</v>
      </c>
      <c r="AD13" s="13">
        <f>F13+H13+J13+L13+N13+P13+R13+T13+V13+X13+Z13+AB13</f>
        <v>1</v>
      </c>
      <c r="AE13" s="14">
        <f>AD13/AC13</f>
        <v>0.125</v>
      </c>
      <c r="AF13" s="116">
        <f>100%-AE13</f>
        <v>0.875</v>
      </c>
      <c r="AG13" s="75"/>
    </row>
    <row r="14" spans="1:33" s="17" customFormat="1" ht="62.25" customHeight="1" x14ac:dyDescent="0.2">
      <c r="A14" s="175"/>
      <c r="B14" s="180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6"/>
      <c r="AG14" s="75"/>
    </row>
    <row r="15" spans="1:33" s="17" customFormat="1" ht="18" customHeight="1" x14ac:dyDescent="0.2">
      <c r="A15" s="178"/>
      <c r="B15" s="176"/>
      <c r="C15" s="9"/>
      <c r="D15" s="10"/>
      <c r="E15" s="11"/>
      <c r="F15" s="12"/>
      <c r="G15" s="9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6"/>
      <c r="AG15" s="75"/>
    </row>
    <row r="16" spans="1:33" s="17" customFormat="1" ht="39.75" customHeight="1" x14ac:dyDescent="0.2">
      <c r="A16" s="179"/>
      <c r="B16" s="181"/>
      <c r="C16" s="9"/>
      <c r="D16" s="10"/>
      <c r="E16" s="30"/>
      <c r="F16" s="12"/>
      <c r="G16" s="30"/>
      <c r="H16" s="12"/>
      <c r="I16" s="11"/>
      <c r="J16" s="12"/>
      <c r="K16" s="11"/>
      <c r="L16" s="12"/>
      <c r="M16" s="11"/>
      <c r="N16" s="12"/>
      <c r="O16" s="11"/>
      <c r="P16" s="12"/>
      <c r="Q16" s="11"/>
      <c r="R16" s="12"/>
      <c r="S16" s="11"/>
      <c r="T16" s="12"/>
      <c r="U16" s="11"/>
      <c r="V16" s="12"/>
      <c r="W16" s="11"/>
      <c r="X16" s="12"/>
      <c r="Y16" s="11"/>
      <c r="Z16" s="12"/>
      <c r="AA16" s="11"/>
      <c r="AB16" s="12"/>
      <c r="AC16" s="11"/>
      <c r="AD16" s="13"/>
      <c r="AE16" s="14"/>
      <c r="AF16" s="116"/>
      <c r="AG16" s="75"/>
    </row>
    <row r="17" spans="1:33" s="17" customFormat="1" ht="69.75" customHeight="1" x14ac:dyDescent="0.2">
      <c r="A17" s="175"/>
      <c r="B17" s="180"/>
      <c r="C17" s="9"/>
      <c r="D17" s="10"/>
      <c r="E17" s="11"/>
      <c r="F17" s="12"/>
      <c r="G17" s="9"/>
      <c r="H17" s="12"/>
      <c r="I17" s="11"/>
      <c r="J17" s="12"/>
      <c r="K17" s="11"/>
      <c r="L17" s="12"/>
      <c r="M17" s="11"/>
      <c r="N17" s="12"/>
      <c r="O17" s="11"/>
      <c r="P17" s="12"/>
      <c r="Q17" s="11"/>
      <c r="R17" s="12"/>
      <c r="S17" s="11"/>
      <c r="T17" s="12"/>
      <c r="U17" s="11"/>
      <c r="V17" s="12"/>
      <c r="W17" s="11"/>
      <c r="X17" s="12"/>
      <c r="Y17" s="11"/>
      <c r="Z17" s="12"/>
      <c r="AA17" s="11"/>
      <c r="AB17" s="12"/>
      <c r="AC17" s="11"/>
      <c r="AD17" s="13"/>
      <c r="AE17" s="14"/>
      <c r="AF17" s="116"/>
      <c r="AG17" s="75"/>
    </row>
    <row r="18" spans="1:33" s="17" customFormat="1" ht="39.75" customHeight="1" x14ac:dyDescent="0.2">
      <c r="A18" s="175"/>
      <c r="B18" s="180"/>
      <c r="C18" s="9"/>
      <c r="D18" s="10"/>
      <c r="E18" s="10"/>
      <c r="F18" s="29"/>
      <c r="G18" s="11"/>
      <c r="H18" s="12"/>
      <c r="I18" s="11"/>
      <c r="J18" s="13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6"/>
      <c r="AG18" s="75"/>
    </row>
    <row r="19" spans="1:33" s="17" customFormat="1" ht="53.25" customHeight="1" x14ac:dyDescent="0.2">
      <c r="A19" s="182"/>
      <c r="B19" s="180"/>
      <c r="C19" s="9"/>
      <c r="D19" s="10"/>
      <c r="E19" s="11"/>
      <c r="F19" s="29"/>
      <c r="G19" s="11"/>
      <c r="H19" s="12"/>
      <c r="I19" s="11"/>
      <c r="J19" s="13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6"/>
      <c r="AG19" s="75"/>
    </row>
    <row r="20" spans="1:33" s="17" customFormat="1" ht="18" customHeight="1" x14ac:dyDescent="0.2">
      <c r="A20" s="183"/>
      <c r="B20" s="184"/>
      <c r="C20" s="117"/>
      <c r="D20" s="118"/>
      <c r="E20" s="35"/>
      <c r="F20" s="39"/>
      <c r="G20" s="117"/>
      <c r="H20" s="39"/>
      <c r="I20" s="35"/>
      <c r="J20" s="39"/>
      <c r="K20" s="35"/>
      <c r="L20" s="39"/>
      <c r="M20" s="35"/>
      <c r="N20" s="39"/>
      <c r="O20" s="35"/>
      <c r="P20" s="39"/>
      <c r="Q20" s="35"/>
      <c r="R20" s="39"/>
      <c r="S20" s="35"/>
      <c r="T20" s="39"/>
      <c r="U20" s="35"/>
      <c r="V20" s="39"/>
      <c r="W20" s="35"/>
      <c r="X20" s="39"/>
      <c r="Y20" s="35"/>
      <c r="Z20" s="39"/>
      <c r="AA20" s="35"/>
      <c r="AB20" s="39"/>
      <c r="AC20" s="35"/>
      <c r="AD20" s="40"/>
      <c r="AE20" s="41"/>
      <c r="AF20" s="119"/>
      <c r="AG20" s="89"/>
    </row>
    <row r="21" spans="1:33" ht="18" x14ac:dyDescent="0.2">
      <c r="A21" s="185"/>
      <c r="B21" s="186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</row>
    <row r="25" spans="1:33" ht="15" x14ac:dyDescent="0.25">
      <c r="B25" s="53"/>
      <c r="I25" s="201"/>
      <c r="V25" s="201"/>
    </row>
    <row r="35" spans="33:33" ht="15" x14ac:dyDescent="0.25">
      <c r="AG35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15</vt:i4>
      </vt:variant>
    </vt:vector>
  </HeadingPairs>
  <TitlesOfParts>
    <vt:vector size="32" baseType="lpstr">
      <vt:lpstr>005</vt:lpstr>
      <vt:lpstr>Hoja2</vt:lpstr>
      <vt:lpstr>018</vt:lpstr>
      <vt:lpstr>ANUAL 2026</vt:lpstr>
      <vt:lpstr>ENERO 2026</vt:lpstr>
      <vt:lpstr>FEBRERO 2026</vt:lpstr>
      <vt:lpstr>MARZO 2026</vt:lpstr>
      <vt:lpstr>ABRIL 2026</vt:lpstr>
      <vt:lpstr>MAYO 2026</vt:lpstr>
      <vt:lpstr>JUNIO 2026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'ABRIL 2026'!Área_de_impresión</vt:lpstr>
      <vt:lpstr>'ANUAL 2026'!Área_de_impresión</vt:lpstr>
      <vt:lpstr>'ENERO 2026'!Área_de_impresión</vt:lpstr>
      <vt:lpstr>'FEBRERO 2026'!Área_de_impresión</vt:lpstr>
      <vt:lpstr>Hoja2!Área_de_impresión</vt:lpstr>
      <vt:lpstr>'JUNIO 2026'!Área_de_impresión</vt:lpstr>
      <vt:lpstr>'MARZO 2026'!Área_de_impresión</vt:lpstr>
      <vt:lpstr>'MAYO 2026'!Área_de_impresión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Saul Vazquez Nocelotl</cp:lastModifiedBy>
  <cp:lastPrinted>2026-06-30T18:37:42Z</cp:lastPrinted>
  <dcterms:created xsi:type="dcterms:W3CDTF">2022-04-05T23:36:35Z</dcterms:created>
  <dcterms:modified xsi:type="dcterms:W3CDTF">2026-07-28T17:33:56Z</dcterms:modified>
</cp:coreProperties>
</file>