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aeec800010e69a64/Documentos/Admon 24-27/2026/Cuenta Pública/2do trimestre/"/>
    </mc:Choice>
  </mc:AlternateContent>
  <xr:revisionPtr revIDLastSave="0" documentId="8_{55A98372-FF32-45AC-A7D1-F3C04BEC1375}" xr6:coauthVersionLast="47" xr6:coauthVersionMax="47" xr10:uidLastSave="{00000000-0000-0000-0000-000000000000}"/>
  <bookViews>
    <workbookView xWindow="-120" yWindow="-120" windowWidth="29040" windowHeight="15720" activeTab="1" xr2:uid="{A368D194-89D4-47B5-A0ED-E9FA3ADEC80F}"/>
  </bookViews>
  <sheets>
    <sheet name="Abr Prop" sheetId="1" r:id="rId1"/>
    <sheet name="Abr Fed" sheetId="2" r:id="rId2"/>
  </sheets>
  <definedNames>
    <definedName name="_xlnm._FilterDatabase" localSheetId="1" hidden="1">'Abr Fed'!$A$8:$AE$26</definedName>
    <definedName name="_xlnm._FilterDatabase" localSheetId="0" hidden="1">'Abr Prop'!$A$8:$AH$99</definedName>
    <definedName name="_xlnm.Print_Area" localSheetId="1">'Abr Fed'!$A$1:$AE$39</definedName>
    <definedName name="_xlnm.Print_Area" localSheetId="0">'Abr Prop'!$A$1:$AH$110</definedName>
    <definedName name="_xlnm.Print_Titles" localSheetId="0">'Abr Prop'!$1:$8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AD26" i="2" l="1"/>
  <c r="AC26" i="2"/>
  <c r="AB26" i="2"/>
  <c r="Z26" i="2"/>
  <c r="Y26" i="2"/>
  <c r="X26" i="2"/>
  <c r="AE25" i="2"/>
  <c r="AA25" i="2"/>
  <c r="AE24" i="2"/>
  <c r="AA24" i="2"/>
  <c r="AE23" i="2"/>
  <c r="AA23" i="2"/>
  <c r="AE22" i="2"/>
  <c r="AA22" i="2"/>
  <c r="AE21" i="2"/>
  <c r="AA21" i="2"/>
  <c r="AE20" i="2"/>
  <c r="AA20" i="2"/>
  <c r="AE19" i="2"/>
  <c r="AA19" i="2"/>
  <c r="AE18" i="2"/>
  <c r="AA18" i="2"/>
  <c r="AE17" i="2"/>
  <c r="AA17" i="2"/>
  <c r="AE16" i="2"/>
  <c r="AA16" i="2"/>
  <c r="AE15" i="2"/>
  <c r="AA15" i="2"/>
  <c r="AE14" i="2"/>
  <c r="AA14" i="2"/>
  <c r="AE13" i="2"/>
  <c r="AA13" i="2"/>
  <c r="AE12" i="2"/>
  <c r="AA12" i="2"/>
  <c r="AE11" i="2"/>
  <c r="AA11" i="2"/>
  <c r="AE10" i="2"/>
  <c r="AA10" i="2"/>
  <c r="AE9" i="2"/>
  <c r="AE26" i="2" s="1"/>
  <c r="AA9" i="2"/>
  <c r="AA26" i="2" s="1"/>
  <c r="AA100" i="1"/>
  <c r="X100" i="1"/>
  <c r="AH98" i="1"/>
  <c r="AG98" i="1"/>
  <c r="AF98" i="1"/>
  <c r="AE98" i="1"/>
  <c r="AD98" i="1"/>
  <c r="AC98" i="1"/>
  <c r="AA98" i="1"/>
  <c r="Z98" i="1"/>
  <c r="Y98" i="1"/>
  <c r="Y100" i="1" s="1"/>
  <c r="X98" i="1"/>
  <c r="AH97" i="1"/>
  <c r="AB97" i="1"/>
  <c r="AH96" i="1"/>
  <c r="AB96" i="1"/>
  <c r="AH95" i="1"/>
  <c r="AB95" i="1"/>
  <c r="AH94" i="1"/>
  <c r="AB94" i="1"/>
  <c r="AH93" i="1"/>
  <c r="AB93" i="1"/>
  <c r="AH92" i="1"/>
  <c r="AB92" i="1"/>
  <c r="AH91" i="1"/>
  <c r="AB91" i="1"/>
  <c r="AH90" i="1"/>
  <c r="AB90" i="1"/>
  <c r="AH89" i="1"/>
  <c r="AB89" i="1"/>
  <c r="AH88" i="1"/>
  <c r="AB88" i="1"/>
  <c r="AH87" i="1"/>
  <c r="AB87" i="1"/>
  <c r="AH86" i="1"/>
  <c r="AB86" i="1"/>
  <c r="AH85" i="1"/>
  <c r="AB85" i="1"/>
  <c r="AH84" i="1"/>
  <c r="AB84" i="1"/>
  <c r="AH83" i="1"/>
  <c r="AB83" i="1"/>
  <c r="AH82" i="1"/>
  <c r="AB82" i="1"/>
  <c r="AH81" i="1"/>
  <c r="AB81" i="1"/>
  <c r="AH80" i="1"/>
  <c r="AB80" i="1"/>
  <c r="AH79" i="1"/>
  <c r="AB79" i="1"/>
  <c r="AH78" i="1"/>
  <c r="AB78" i="1"/>
  <c r="AH77" i="1"/>
  <c r="AB77" i="1"/>
  <c r="AH76" i="1"/>
  <c r="AB76" i="1"/>
  <c r="AH75" i="1"/>
  <c r="AB75" i="1"/>
  <c r="AH74" i="1"/>
  <c r="AB74" i="1"/>
  <c r="AH73" i="1"/>
  <c r="AB73" i="1"/>
  <c r="AH72" i="1"/>
  <c r="AB72" i="1"/>
  <c r="AH71" i="1"/>
  <c r="AB71" i="1"/>
  <c r="AH70" i="1"/>
  <c r="AB70" i="1"/>
  <c r="AH69" i="1"/>
  <c r="AB69" i="1"/>
  <c r="AH68" i="1"/>
  <c r="AB68" i="1"/>
  <c r="AH67" i="1"/>
  <c r="AB67" i="1"/>
  <c r="AH66" i="1"/>
  <c r="AB66" i="1"/>
  <c r="AH65" i="1"/>
  <c r="AB65" i="1"/>
  <c r="AH64" i="1"/>
  <c r="AB64" i="1"/>
  <c r="AH63" i="1"/>
  <c r="AB63" i="1"/>
  <c r="AH62" i="1"/>
  <c r="AB62" i="1"/>
  <c r="AH61" i="1"/>
  <c r="AB61" i="1"/>
  <c r="AH60" i="1"/>
  <c r="AB60" i="1"/>
  <c r="AH59" i="1"/>
  <c r="AB59" i="1"/>
  <c r="AH58" i="1"/>
  <c r="AB58" i="1"/>
  <c r="AH57" i="1"/>
  <c r="AB57" i="1"/>
  <c r="AH56" i="1"/>
  <c r="AB56" i="1"/>
  <c r="AH55" i="1"/>
  <c r="AB55" i="1"/>
  <c r="AH54" i="1"/>
  <c r="AB54" i="1"/>
  <c r="AH53" i="1"/>
  <c r="AB53" i="1"/>
  <c r="AH52" i="1"/>
  <c r="AB52" i="1"/>
  <c r="AH51" i="1"/>
  <c r="AB51" i="1"/>
  <c r="AH50" i="1"/>
  <c r="AB50" i="1"/>
  <c r="AH49" i="1"/>
  <c r="AB49" i="1"/>
  <c r="AH48" i="1"/>
  <c r="AB48" i="1"/>
  <c r="AH47" i="1"/>
  <c r="AB47" i="1"/>
  <c r="AH46" i="1"/>
  <c r="AB46" i="1"/>
  <c r="AH45" i="1"/>
  <c r="AB45" i="1"/>
  <c r="AH44" i="1"/>
  <c r="AB44" i="1"/>
  <c r="AH43" i="1"/>
  <c r="AB43" i="1"/>
  <c r="AH42" i="1"/>
  <c r="AB42" i="1"/>
  <c r="AH41" i="1"/>
  <c r="AB41" i="1"/>
  <c r="AH40" i="1"/>
  <c r="AB40" i="1"/>
  <c r="AH39" i="1"/>
  <c r="AB39" i="1"/>
  <c r="AH38" i="1"/>
  <c r="AB38" i="1"/>
  <c r="AH37" i="1"/>
  <c r="AB37" i="1"/>
  <c r="AH36" i="1"/>
  <c r="AB36" i="1"/>
  <c r="AH35" i="1"/>
  <c r="AB35" i="1"/>
  <c r="AH34" i="1"/>
  <c r="AB34" i="1"/>
  <c r="AH33" i="1"/>
  <c r="AB33" i="1"/>
  <c r="AH32" i="1"/>
  <c r="AB32" i="1"/>
  <c r="AH31" i="1"/>
  <c r="AB31" i="1"/>
  <c r="AH30" i="1"/>
  <c r="AB30" i="1"/>
  <c r="AH29" i="1"/>
  <c r="AB29" i="1"/>
  <c r="AH28" i="1"/>
  <c r="AB28" i="1"/>
  <c r="AH27" i="1"/>
  <c r="AB27" i="1"/>
  <c r="AH26" i="1"/>
  <c r="AB26" i="1"/>
  <c r="AH25" i="1"/>
  <c r="AB25" i="1"/>
  <c r="AH24" i="1"/>
  <c r="AB24" i="1"/>
  <c r="AH23" i="1"/>
  <c r="AB23" i="1"/>
  <c r="AH22" i="1"/>
  <c r="AB22" i="1"/>
  <c r="AH21" i="1"/>
  <c r="AB21" i="1"/>
  <c r="AH20" i="1"/>
  <c r="AB20" i="1"/>
  <c r="AH19" i="1"/>
  <c r="AB19" i="1"/>
  <c r="AH18" i="1"/>
  <c r="AB18" i="1"/>
  <c r="AH17" i="1"/>
  <c r="AB17" i="1"/>
  <c r="AH16" i="1"/>
  <c r="AB16" i="1"/>
  <c r="AH15" i="1"/>
  <c r="AB15" i="1"/>
  <c r="AH14" i="1"/>
  <c r="AB14" i="1"/>
  <c r="AH13" i="1"/>
  <c r="AB13" i="1"/>
  <c r="AH12" i="1"/>
  <c r="AB12" i="1"/>
  <c r="AH11" i="1"/>
  <c r="AB11" i="1"/>
  <c r="AH10" i="1"/>
  <c r="AB10" i="1"/>
  <c r="AH9" i="1"/>
  <c r="AB9" i="1"/>
  <c r="AB98" i="1" s="1"/>
</calcChain>
</file>

<file path=xl/sharedStrings.xml><?xml version="1.0" encoding="utf-8"?>
<sst xmlns="http://schemas.openxmlformats.org/spreadsheetml/2006/main" count="1668" uniqueCount="741">
  <si>
    <t>MUNICIPIO DE SAN JERONIMO ZACUALPAN, TLAX.</t>
  </si>
  <si>
    <t>CUENTA PÚBLICA  2026</t>
  </si>
  <si>
    <t>PERIODO DEL: 01 DE ABRIL AL 30 DE ABRIL DE 2026</t>
  </si>
  <si>
    <t>FUENTE DE FINANCIAMIENTO: 6.01 PARTICIPACIONES E INCENTIVOS ECONOMICOS</t>
  </si>
  <si>
    <t>1A. QUINCENA DE ABRIL</t>
  </si>
  <si>
    <t>2DA QUINCENA ABRIL</t>
  </si>
  <si>
    <t>TIPO DE NOMINA</t>
  </si>
  <si>
    <t>RFC</t>
  </si>
  <si>
    <t>CURP</t>
  </si>
  <si>
    <t>APELLIDO_PATERNO_EMP</t>
  </si>
  <si>
    <t>APELLIDO_MATERNO_EMP</t>
  </si>
  <si>
    <t>NOMBRE(S)_EMP</t>
  </si>
  <si>
    <t>FECHA_INGRESO</t>
  </si>
  <si>
    <t>FECHA_BAJA</t>
  </si>
  <si>
    <t>NIVEL _TAB_SUELDO</t>
  </si>
  <si>
    <t>SUB_NIVEL_SDO</t>
  </si>
  <si>
    <t>PUESTO</t>
  </si>
  <si>
    <t>T_PERS</t>
  </si>
  <si>
    <t>CON_PLAZA</t>
  </si>
  <si>
    <t>LUG_DE_ADSCR</t>
  </si>
  <si>
    <t>HORAS TRABAJADAS</t>
  </si>
  <si>
    <t>CATEGORIA DE TAB. SDO.</t>
  </si>
  <si>
    <t>QNA_INI</t>
  </si>
  <si>
    <t>QNA_FINAL</t>
  </si>
  <si>
    <t>QNA_PROC</t>
  </si>
  <si>
    <t>TIPO_PGO</t>
  </si>
  <si>
    <t>NUM_CHEQUE</t>
  </si>
  <si>
    <t>NUM_CTA</t>
  </si>
  <si>
    <t>BANCO</t>
  </si>
  <si>
    <t>T-PERCEP NOMINA</t>
  </si>
  <si>
    <t>COMPENSACION</t>
  </si>
  <si>
    <t>T_DEDUC</t>
  </si>
  <si>
    <t>T_NETO NOMINA</t>
  </si>
  <si>
    <t>FINIQUITO</t>
  </si>
  <si>
    <t>O</t>
  </si>
  <si>
    <t>COPS8609133J6</t>
  </si>
  <si>
    <t>COPS860913MTLRDN09</t>
  </si>
  <si>
    <t xml:space="preserve">CORONA </t>
  </si>
  <si>
    <t>PADILLA</t>
  </si>
  <si>
    <t>SANDRA</t>
  </si>
  <si>
    <t>PRESIDENTA MUNICIPAL</t>
  </si>
  <si>
    <t>OP</t>
  </si>
  <si>
    <t>001</t>
  </si>
  <si>
    <t>PRESIDENCIA</t>
  </si>
  <si>
    <t>F</t>
  </si>
  <si>
    <t>TRANSFERENCIA ELECTRONICA</t>
  </si>
  <si>
    <t>1527461579</t>
  </si>
  <si>
    <t>0126297625</t>
  </si>
  <si>
    <t>BANCOMER</t>
  </si>
  <si>
    <t>SACL700129674</t>
  </si>
  <si>
    <t>SACL700129HTLLRS05</t>
  </si>
  <si>
    <t>SALAZAR</t>
  </si>
  <si>
    <t>LUIS</t>
  </si>
  <si>
    <t>ASESOR DE PRESIDENCIA</t>
  </si>
  <si>
    <t>002</t>
  </si>
  <si>
    <t>C</t>
  </si>
  <si>
    <t>1527554485</t>
  </si>
  <si>
    <t>SAVA9702073S6</t>
  </si>
  <si>
    <t>SAVA970207MTLLZB18</t>
  </si>
  <si>
    <t>VAZQUEZ</t>
  </si>
  <si>
    <t>ABIGAIN</t>
  </si>
  <si>
    <t>SECRETARIA PRESIDENCIA</t>
  </si>
  <si>
    <t>003</t>
  </si>
  <si>
    <t>1519454428</t>
  </si>
  <si>
    <t>CAMJ920410G68</t>
  </si>
  <si>
    <t>CAMJ920410HTLRNR03</t>
  </si>
  <si>
    <t>CARRETO</t>
  </si>
  <si>
    <t>MENESES</t>
  </si>
  <si>
    <t>JORGE</t>
  </si>
  <si>
    <t>CHOFER PRESIDENCIA</t>
  </si>
  <si>
    <t>015</t>
  </si>
  <si>
    <t>1528907279</t>
  </si>
  <si>
    <t>COFS741230PQ5</t>
  </si>
  <si>
    <t>COFS741230HTLRNL03</t>
  </si>
  <si>
    <t xml:space="preserve">FONSECA </t>
  </si>
  <si>
    <t>SAUL</t>
  </si>
  <si>
    <t>SINDICO MUNICIPAL</t>
  </si>
  <si>
    <t>034</t>
  </si>
  <si>
    <t>SINDICATURA</t>
  </si>
  <si>
    <t>1546805317</t>
  </si>
  <si>
    <t>MECS991120QC9</t>
  </si>
  <si>
    <t>MECS991120MTLNSS03</t>
  </si>
  <si>
    <t xml:space="preserve">MENESES </t>
  </si>
  <si>
    <t>COSETL</t>
  </si>
  <si>
    <t>SUSANA</t>
  </si>
  <si>
    <t>AUXILIAR DE SINDICO</t>
  </si>
  <si>
    <t>035</t>
  </si>
  <si>
    <t>1521896064</t>
  </si>
  <si>
    <t>COCB721201FZ7</t>
  </si>
  <si>
    <t>COCB721201MTLRSR03</t>
  </si>
  <si>
    <t>CORICHI</t>
  </si>
  <si>
    <t xml:space="preserve">CASTILLO </t>
  </si>
  <si>
    <t>BRENDA</t>
  </si>
  <si>
    <t>PRIMER REGIDURIA</t>
  </si>
  <si>
    <t>005</t>
  </si>
  <si>
    <t>REGIDURIA</t>
  </si>
  <si>
    <t>1527461595</t>
  </si>
  <si>
    <t>EAPN720110TG4</t>
  </si>
  <si>
    <t>EAPN720110MTLSZN02</t>
  </si>
  <si>
    <t>ESTRADA</t>
  </si>
  <si>
    <t>PAIZ</t>
  </si>
  <si>
    <t>NANCY</t>
  </si>
  <si>
    <t>SEGUNDA REGIDURIA</t>
  </si>
  <si>
    <t>006</t>
  </si>
  <si>
    <t>1527461606</t>
  </si>
  <si>
    <t>TEPB980204SK0</t>
  </si>
  <si>
    <t>TEPB980204HTLMDT09</t>
  </si>
  <si>
    <t>TEMAZATZI</t>
  </si>
  <si>
    <t>BETZAI</t>
  </si>
  <si>
    <t>TERCERA REGIDURIA</t>
  </si>
  <si>
    <t>007</t>
  </si>
  <si>
    <t>1555775348</t>
  </si>
  <si>
    <t>MUES921203BW2</t>
  </si>
  <si>
    <t>MUES921203MTLXSL04</t>
  </si>
  <si>
    <t>MUÑOZ</t>
  </si>
  <si>
    <t>SILVIA</t>
  </si>
  <si>
    <t>CUARTA REGIDURIA</t>
  </si>
  <si>
    <t>008</t>
  </si>
  <si>
    <t>1545042277</t>
  </si>
  <si>
    <t>COSS9511288HA</t>
  </si>
  <si>
    <t>COSS951128MTLSRF00</t>
  </si>
  <si>
    <t>SERRANO</t>
  </si>
  <si>
    <t>SOFIA</t>
  </si>
  <si>
    <t>QUINTA REGIDURIA</t>
  </si>
  <si>
    <t>009</t>
  </si>
  <si>
    <t>1556254970</t>
  </si>
  <si>
    <t>LELE930705NX6</t>
  </si>
  <si>
    <t>LELE930705MTLNZL07</t>
  </si>
  <si>
    <t>LEON</t>
  </si>
  <si>
    <t>LOZANO</t>
  </si>
  <si>
    <t>ELIZABETH</t>
  </si>
  <si>
    <t>AUXILIAR DE REGIDORES</t>
  </si>
  <si>
    <t>010</t>
  </si>
  <si>
    <t>1527461668</t>
  </si>
  <si>
    <t xml:space="preserve"> IAMA811006PW6</t>
  </si>
  <si>
    <t xml:space="preserve"> IAMA811006HTLXNN00</t>
  </si>
  <si>
    <t>IXTLAPALE</t>
  </si>
  <si>
    <t>ANDRES</t>
  </si>
  <si>
    <t>TESORERO MUNICIPAL</t>
  </si>
  <si>
    <t>049</t>
  </si>
  <si>
    <t>TESORERÍA</t>
  </si>
  <si>
    <t>1527461714</t>
  </si>
  <si>
    <t>GOZM870529J28</t>
  </si>
  <si>
    <t>GOZM870529MTLNPR07</t>
  </si>
  <si>
    <t>GONZALEZ</t>
  </si>
  <si>
    <t>ZEPEDA</t>
  </si>
  <si>
    <t>MIRELY</t>
  </si>
  <si>
    <t>CONTADOR GENERAL</t>
  </si>
  <si>
    <t>050</t>
  </si>
  <si>
    <t>1508316503</t>
  </si>
  <si>
    <t>COFD930110258</t>
  </si>
  <si>
    <t>COFD930110HTLCLG04</t>
  </si>
  <si>
    <t>COCOLETZI</t>
  </si>
  <si>
    <t>FLORES</t>
  </si>
  <si>
    <t>DIEGO</t>
  </si>
  <si>
    <t>AUXILIAR DE TESORERIA A</t>
  </si>
  <si>
    <t>051</t>
  </si>
  <si>
    <t>1500751396</t>
  </si>
  <si>
    <t>NOCE750911BC6</t>
  </si>
  <si>
    <t>NOCE750911MPLCML11</t>
  </si>
  <si>
    <t>NOCELOTL</t>
  </si>
  <si>
    <t>CUAMANI</t>
  </si>
  <si>
    <t>ELOINA</t>
  </si>
  <si>
    <t>052</t>
  </si>
  <si>
    <t>1510433861</t>
  </si>
  <si>
    <t>MEAM0408124P5</t>
  </si>
  <si>
    <t>MEAM040812HTLNHRA9</t>
  </si>
  <si>
    <t>MENDOZA</t>
  </si>
  <si>
    <t>AHUATZI</t>
  </si>
  <si>
    <t>MARCO ANTONIO</t>
  </si>
  <si>
    <t>AUXILIAR DE TESORERIA B</t>
  </si>
  <si>
    <t>053</t>
  </si>
  <si>
    <t>1540107692</t>
  </si>
  <si>
    <t>RORL860215AY2</t>
  </si>
  <si>
    <t>RORL860215MOCQSS00</t>
  </si>
  <si>
    <t>ROQUE</t>
  </si>
  <si>
    <t>RIOS</t>
  </si>
  <si>
    <t>LISSY GETZABETH</t>
  </si>
  <si>
    <t>054</t>
  </si>
  <si>
    <t>1527461640</t>
  </si>
  <si>
    <t>GUCS860703249</t>
  </si>
  <si>
    <t>GUCS860703MTLTHL01</t>
  </si>
  <si>
    <t>GUTIERREZ</t>
  </si>
  <si>
    <t>CHAVARRIA</t>
  </si>
  <si>
    <t>SELENE</t>
  </si>
  <si>
    <t>092</t>
  </si>
  <si>
    <t>014830569258908923</t>
  </si>
  <si>
    <t>SANTANDER</t>
  </si>
  <si>
    <t>MECP010602268</t>
  </si>
  <si>
    <t>MECP010602MPLNRLA3</t>
  </si>
  <si>
    <t>MENA</t>
  </si>
  <si>
    <t>CERVANTES</t>
  </si>
  <si>
    <t>PAOLA MICHELL</t>
  </si>
  <si>
    <t>AUXILIAR DE TESORERIA C</t>
  </si>
  <si>
    <t>099</t>
  </si>
  <si>
    <t>1564441260</t>
  </si>
  <si>
    <t>PEFJ9606102W8</t>
  </si>
  <si>
    <t>PEFJ960610MTLRLN04</t>
  </si>
  <si>
    <t>PEREZ</t>
  </si>
  <si>
    <t>JENEVIT</t>
  </si>
  <si>
    <t>TITULAR DE OIC</t>
  </si>
  <si>
    <t>068</t>
  </si>
  <si>
    <t>CONTRALORIA MUNICIPAL</t>
  </si>
  <si>
    <t>1558042254</t>
  </si>
  <si>
    <t>COPJ760928ALA</t>
  </si>
  <si>
    <t>COPJ760928HTLSRR08</t>
  </si>
  <si>
    <t>AUTORIDAD INVESTIGADORA</t>
  </si>
  <si>
    <t>059</t>
  </si>
  <si>
    <t>1512847050</t>
  </si>
  <si>
    <t>EASA630213K38</t>
  </si>
  <si>
    <t>EASA630213HTLSNN04</t>
  </si>
  <si>
    <t>SANCHEZ</t>
  </si>
  <si>
    <t>ANTONIO</t>
  </si>
  <si>
    <t>SECRETARIO DEL AYUNTAMIENTO</t>
  </si>
  <si>
    <t>011</t>
  </si>
  <si>
    <t>SECRETARIA DEL AYUNTAMIENTO</t>
  </si>
  <si>
    <t>1192185717</t>
  </si>
  <si>
    <t>AEPU900731J66</t>
  </si>
  <si>
    <t>AEPU900731HPLTRZ05</t>
  </si>
  <si>
    <t>ATEMIS</t>
  </si>
  <si>
    <t>UZIEL</t>
  </si>
  <si>
    <t>AUXILIAR DE SECRETARIA "A"</t>
  </si>
  <si>
    <t>012</t>
  </si>
  <si>
    <t>1527461706</t>
  </si>
  <si>
    <t>SARE850121IH1</t>
  </si>
  <si>
    <t>SARE850121HTLNDD05</t>
  </si>
  <si>
    <t>RODRIGUEZ</t>
  </si>
  <si>
    <t>EDHER</t>
  </si>
  <si>
    <t>AUXILIAR DE SECRETARIA "C"</t>
  </si>
  <si>
    <t>094</t>
  </si>
  <si>
    <t>1548798086</t>
  </si>
  <si>
    <t>LOAA020810839</t>
  </si>
  <si>
    <t>LOAA020810HTLPGLA4</t>
  </si>
  <si>
    <t>LOPEZ</t>
  </si>
  <si>
    <t>AGUILAR</t>
  </si>
  <si>
    <t>ALDO YAHIR</t>
  </si>
  <si>
    <t>AUXILIAR DE SECRETARIA "B"</t>
  </si>
  <si>
    <t>097</t>
  </si>
  <si>
    <t>1562914527</t>
  </si>
  <si>
    <t>GAPG880106MP9</t>
  </si>
  <si>
    <t>GAPG880106MTLRSS00</t>
  </si>
  <si>
    <t>GARCIA</t>
  </si>
  <si>
    <t>PAIS</t>
  </si>
  <si>
    <t>GISELA</t>
  </si>
  <si>
    <t>103</t>
  </si>
  <si>
    <t>072830012606816334</t>
  </si>
  <si>
    <t>BANORTE</t>
  </si>
  <si>
    <t>RIMO960122KX0</t>
  </si>
  <si>
    <t>RIMO960122HTLCRS09</t>
  </si>
  <si>
    <t>RICAÑO</t>
  </si>
  <si>
    <t>MARTINEZ</t>
  </si>
  <si>
    <t>OSCAR</t>
  </si>
  <si>
    <t>AUXILIAR ADMINISTRATIVO</t>
  </si>
  <si>
    <t>088</t>
  </si>
  <si>
    <t>OBRAS PÚBLICAS</t>
  </si>
  <si>
    <t>1529957763</t>
  </si>
  <si>
    <t>AIOA790619SK7</t>
  </si>
  <si>
    <t>AIOA790619HTLVCM06</t>
  </si>
  <si>
    <t>AVILA</t>
  </si>
  <si>
    <t>OCOTZI</t>
  </si>
  <si>
    <t>AMANDO</t>
  </si>
  <si>
    <t>DIRECTOR DE OBRAS PUBLICAS</t>
  </si>
  <si>
    <t>091</t>
  </si>
  <si>
    <t>1510776211</t>
  </si>
  <si>
    <t>GAAJ940711DK9</t>
  </si>
  <si>
    <t>GAAJ940711HTLRVS06</t>
  </si>
  <si>
    <t>GRAJEDA</t>
  </si>
  <si>
    <t>AVENDAÑO</t>
  </si>
  <si>
    <t>JOSE</t>
  </si>
  <si>
    <t>AUXILIAR DE OBRAS A</t>
  </si>
  <si>
    <t>093</t>
  </si>
  <si>
    <t>1558886647</t>
  </si>
  <si>
    <t>TEPV9503302S4</t>
  </si>
  <si>
    <t>TEPV950330MTLRRN09</t>
  </si>
  <si>
    <t>TREJO</t>
  </si>
  <si>
    <t xml:space="preserve">PEREZ </t>
  </si>
  <si>
    <t>VANESA</t>
  </si>
  <si>
    <t>AUXILIAR DE OBRAS PUBLICAS B</t>
  </si>
  <si>
    <t>098</t>
  </si>
  <si>
    <t>1550213431</t>
  </si>
  <si>
    <t>XONA971005J55</t>
  </si>
  <si>
    <t>XONA971005HTLCVD02</t>
  </si>
  <si>
    <t>XOCHITEMOL</t>
  </si>
  <si>
    <t xml:space="preserve">NAVA </t>
  </si>
  <si>
    <t>ADRIAN</t>
  </si>
  <si>
    <t>OFICIAL DE REGISTRO CIVIL</t>
  </si>
  <si>
    <t>075</t>
  </si>
  <si>
    <t>REGISTRO CIVIL</t>
  </si>
  <si>
    <t>1547153922</t>
  </si>
  <si>
    <t>PAPN8612066RA</t>
  </si>
  <si>
    <t>PAPN861206MTLDRN05</t>
  </si>
  <si>
    <t>SECRETARIA DE REGISTRO CIVIL</t>
  </si>
  <si>
    <t>042</t>
  </si>
  <si>
    <t>1527892987</t>
  </si>
  <si>
    <t>RAPK940908RJ7</t>
  </si>
  <si>
    <t>RAPK940908MTLMLR01</t>
  </si>
  <si>
    <t>RAMIREZ</t>
  </si>
  <si>
    <t>PLATA</t>
  </si>
  <si>
    <t>KARLA KAREN</t>
  </si>
  <si>
    <t>DIRECCION DE CULTURA, JUVENTUD Y DEPORTE</t>
  </si>
  <si>
    <t>056</t>
  </si>
  <si>
    <t>DIRECCIÓN DE CULTURA</t>
  </si>
  <si>
    <t>1505542492</t>
  </si>
  <si>
    <t>AELM900103LX0</t>
  </si>
  <si>
    <t>AELM900103HTLRNG00</t>
  </si>
  <si>
    <t>ARENAS</t>
  </si>
  <si>
    <t>MIGUEL</t>
  </si>
  <si>
    <t>COORDINACIÓN DE DEPORTES</t>
  </si>
  <si>
    <t>062</t>
  </si>
  <si>
    <t>DEPORTES</t>
  </si>
  <si>
    <t>1542528784</t>
  </si>
  <si>
    <t>MAPG910111MZ6</t>
  </si>
  <si>
    <t>MAPG910111HPLRRR09</t>
  </si>
  <si>
    <t>GERARDO</t>
  </si>
  <si>
    <t>JUEZ MUNICIPAL</t>
  </si>
  <si>
    <t>058</t>
  </si>
  <si>
    <t>MINISTERIO PUBLICO</t>
  </si>
  <si>
    <t>1513397272</t>
  </si>
  <si>
    <t>ROPA910406RZA</t>
  </si>
  <si>
    <t>ROPA910406MTLDRN00</t>
  </si>
  <si>
    <t>ANA KAREN</t>
  </si>
  <si>
    <t>AUXILIAR DE JUEZ MUNICIPAL</t>
  </si>
  <si>
    <t>060</t>
  </si>
  <si>
    <t>1527461673</t>
  </si>
  <si>
    <t>PAPH980806CR9</t>
  </si>
  <si>
    <t>PAPH980806HPLDLB03</t>
  </si>
  <si>
    <t>PALMA</t>
  </si>
  <si>
    <t>HEBER</t>
  </si>
  <si>
    <t>ASESOR JURIDICO</t>
  </si>
  <si>
    <t>061</t>
  </si>
  <si>
    <t>JURÍDICO</t>
  </si>
  <si>
    <t>1525510000</t>
  </si>
  <si>
    <t>PEZM0010517324</t>
  </si>
  <si>
    <t>PEZM010517HTLRVGA9</t>
  </si>
  <si>
    <t>ZAVALA</t>
  </si>
  <si>
    <t>MIGUEL ANGEL</t>
  </si>
  <si>
    <t>DIRECTOR DE FOMENTO AGROPECUARIO</t>
  </si>
  <si>
    <t>069</t>
  </si>
  <si>
    <t>FOMENTO AGROPECUARIO</t>
  </si>
  <si>
    <t>1503079071</t>
  </si>
  <si>
    <t>PEPA601001K73</t>
  </si>
  <si>
    <t>PEPA601001MTLRLN16</t>
  </si>
  <si>
    <t>ANGELA</t>
  </si>
  <si>
    <t>05</t>
  </si>
  <si>
    <t>504</t>
  </si>
  <si>
    <t>CRONISTA</t>
  </si>
  <si>
    <t>067</t>
  </si>
  <si>
    <t>CRONISTA MUNICIPAL</t>
  </si>
  <si>
    <t>1527461609</t>
  </si>
  <si>
    <t>GUMY951220L95</t>
  </si>
  <si>
    <t>GUMY951220MTLTNL06</t>
  </si>
  <si>
    <t xml:space="preserve">GUTIERREZ </t>
  </si>
  <si>
    <t xml:space="preserve">MONTEALEGRE </t>
  </si>
  <si>
    <t>YOLANDA</t>
  </si>
  <si>
    <t>TITULAR DE LA UNIDAD DE TRANSPARENCIA</t>
  </si>
  <si>
    <t>108</t>
  </si>
  <si>
    <t>TRANSPARENCIA</t>
  </si>
  <si>
    <t>1527711614</t>
  </si>
  <si>
    <t>PEND950906NY5</t>
  </si>
  <si>
    <t>PEND950906HTLRVY02</t>
  </si>
  <si>
    <t>DEYBI</t>
  </si>
  <si>
    <t xml:space="preserve">AUXILIAR DE SERVICIOS MUNICIPALES </t>
  </si>
  <si>
    <t>017</t>
  </si>
  <si>
    <t>SERVICIOS PÚBLICOS MUNICIPALES</t>
  </si>
  <si>
    <t>1527461703</t>
  </si>
  <si>
    <t>RACS531201275</t>
  </si>
  <si>
    <t>RACS531201MTLMRF08</t>
  </si>
  <si>
    <t>RAMOS</t>
  </si>
  <si>
    <t>019</t>
  </si>
  <si>
    <t>1527461630</t>
  </si>
  <si>
    <t>METU730113MH5</t>
  </si>
  <si>
    <t>METU730113HTLNRR03</t>
  </si>
  <si>
    <t xml:space="preserve">TREVERA </t>
  </si>
  <si>
    <t>URIEL</t>
  </si>
  <si>
    <t>020</t>
  </si>
  <si>
    <t>1527461699</t>
  </si>
  <si>
    <t>ROZR931220GFA</t>
  </si>
  <si>
    <t>ROZR931220HTLDML08</t>
  </si>
  <si>
    <t>ZAMORA</t>
  </si>
  <si>
    <t>RAUL</t>
  </si>
  <si>
    <t>021</t>
  </si>
  <si>
    <t>1572877437</t>
  </si>
  <si>
    <t>CORJ7505012U7</t>
  </si>
  <si>
    <t>CORJ750501HTLRMR05</t>
  </si>
  <si>
    <t>022</t>
  </si>
  <si>
    <t>1527461633</t>
  </si>
  <si>
    <t>CORR620916NF2</t>
  </si>
  <si>
    <t>CORR620916HTLRMG00</t>
  </si>
  <si>
    <t>ROGELIO</t>
  </si>
  <si>
    <t>023</t>
  </si>
  <si>
    <t>1576748586</t>
  </si>
  <si>
    <t>MACJ650521KE3</t>
  </si>
  <si>
    <t>MACJ650521HHGRRN02</t>
  </si>
  <si>
    <t>JUAN</t>
  </si>
  <si>
    <t>024</t>
  </si>
  <si>
    <t>1527461692</t>
  </si>
  <si>
    <t>MERR060214V96</t>
  </si>
  <si>
    <t>MERR060214HTLNJNA0</t>
  </si>
  <si>
    <t>MENDEZ</t>
  </si>
  <si>
    <t>ROJAS</t>
  </si>
  <si>
    <t>RANDY MANUEL</t>
  </si>
  <si>
    <t>025</t>
  </si>
  <si>
    <t>1527461617</t>
  </si>
  <si>
    <t>MILD910415MHA</t>
  </si>
  <si>
    <t>MILD910415MTLTNN06</t>
  </si>
  <si>
    <t>MITRE</t>
  </si>
  <si>
    <t>DANIELA</t>
  </si>
  <si>
    <t>026</t>
  </si>
  <si>
    <t>1524145729</t>
  </si>
  <si>
    <t>MOGV860310SN6</t>
  </si>
  <si>
    <t>MOGV860310MTLRRR02</t>
  </si>
  <si>
    <t>MORALES</t>
  </si>
  <si>
    <t>GRANDE</t>
  </si>
  <si>
    <t>VERONICA</t>
  </si>
  <si>
    <t>027</t>
  </si>
  <si>
    <t>1527461650</t>
  </si>
  <si>
    <t>PAGR740207J56</t>
  </si>
  <si>
    <t>PAGR740207HTLLNC06</t>
  </si>
  <si>
    <t>PALACIOS</t>
  </si>
  <si>
    <t>RICARDO</t>
  </si>
  <si>
    <t>028</t>
  </si>
  <si>
    <t>1562645211</t>
  </si>
  <si>
    <t>TEAA880107I84</t>
  </si>
  <si>
    <t>TEAA880107MTLRGN07</t>
  </si>
  <si>
    <t>TREVERA</t>
  </si>
  <si>
    <t>AGUILA</t>
  </si>
  <si>
    <t>ANA LILIA</t>
  </si>
  <si>
    <t>030</t>
  </si>
  <si>
    <t>1527461622</t>
  </si>
  <si>
    <t>TESM7211065V6</t>
  </si>
  <si>
    <t>TESM721106MTLMBR07</t>
  </si>
  <si>
    <t>SABAS</t>
  </si>
  <si>
    <t xml:space="preserve">MARTHA </t>
  </si>
  <si>
    <t>031</t>
  </si>
  <si>
    <t>1527461657</t>
  </si>
  <si>
    <t>AOHA821026TX8</t>
  </si>
  <si>
    <t>AOHA821026HTLRRL02</t>
  </si>
  <si>
    <t>ARCOS</t>
  </si>
  <si>
    <t>HERNANDEZ</t>
  </si>
  <si>
    <t>ALFREDO</t>
  </si>
  <si>
    <t>CHOFER DE RECOLECTOR DE BASURA</t>
  </si>
  <si>
    <t>033</t>
  </si>
  <si>
    <t>1572877399</t>
  </si>
  <si>
    <t>ROHR831114T61</t>
  </si>
  <si>
    <t>ROHR831114HTLDRM04</t>
  </si>
  <si>
    <t>RAMIRO</t>
  </si>
  <si>
    <t>063</t>
  </si>
  <si>
    <t>1527461587</t>
  </si>
  <si>
    <t>DIEJ750102AN2</t>
  </si>
  <si>
    <t>DIEJ750102HTLZSS04</t>
  </si>
  <si>
    <t>DIAZ</t>
  </si>
  <si>
    <t>DIRECTOR DE SERVICIOS MUNICIPALES</t>
  </si>
  <si>
    <t>071</t>
  </si>
  <si>
    <t>1528905152</t>
  </si>
  <si>
    <t>VAPM990115E67</t>
  </si>
  <si>
    <t>VAPM990115HTLZRR01</t>
  </si>
  <si>
    <t>MAURO</t>
  </si>
  <si>
    <t>072</t>
  </si>
  <si>
    <t>1528727324</t>
  </si>
  <si>
    <t>PEPF56080852A</t>
  </si>
  <si>
    <t>PEPF560808HTLRRL08</t>
  </si>
  <si>
    <t>FILEMON</t>
  </si>
  <si>
    <t>079</t>
  </si>
  <si>
    <t>1533062742</t>
  </si>
  <si>
    <t>HETI700125UF1</t>
  </si>
  <si>
    <t>HETI700125HTLRXN05</t>
  </si>
  <si>
    <t xml:space="preserve">TEXIS </t>
  </si>
  <si>
    <t>INES</t>
  </si>
  <si>
    <t>084</t>
  </si>
  <si>
    <t>1538663973</t>
  </si>
  <si>
    <t>LILA990411POL7</t>
  </si>
  <si>
    <t>LILA990411MTLCCR18</t>
  </si>
  <si>
    <t>LICONA</t>
  </si>
  <si>
    <t>ARACELI</t>
  </si>
  <si>
    <t>085</t>
  </si>
  <si>
    <t>1540080839</t>
  </si>
  <si>
    <t>ROPA641002N36</t>
  </si>
  <si>
    <t>ROPA641002MTLDRN01</t>
  </si>
  <si>
    <t>MA. DE LOS ANGELES</t>
  </si>
  <si>
    <t>087</t>
  </si>
  <si>
    <t>1540761493</t>
  </si>
  <si>
    <t>ROGL650819IQ1</t>
  </si>
  <si>
    <t>ROGL650819HTLDRS06</t>
  </si>
  <si>
    <t>GARZA</t>
  </si>
  <si>
    <t>VELADOR ECOTURISTICO</t>
  </si>
  <si>
    <t>089</t>
  </si>
  <si>
    <t>1544330119</t>
  </si>
  <si>
    <t>TUMJ011227JZ9</t>
  </si>
  <si>
    <t>TUMJ011227HTLXRNA3</t>
  </si>
  <si>
    <t>TUXPAN</t>
  </si>
  <si>
    <t>MARQUEZ</t>
  </si>
  <si>
    <t>JUAN CARLOS</t>
  </si>
  <si>
    <t>BOMBERO DE AGUA</t>
  </si>
  <si>
    <t>107</t>
  </si>
  <si>
    <t>1560308465</t>
  </si>
  <si>
    <t>HEPZ920608A88</t>
  </si>
  <si>
    <t>HEPZ920608HTLRRS09</t>
  </si>
  <si>
    <t>ZEUS</t>
  </si>
  <si>
    <t>COORDINADOR DE MEDIO AMBIENTE</t>
  </si>
  <si>
    <t>013</t>
  </si>
  <si>
    <t>ECOLOGÍA</t>
  </si>
  <si>
    <t>1527461722</t>
  </si>
  <si>
    <t>JUZI780515RSA</t>
  </si>
  <si>
    <t>JUZI780515HTLRPS00</t>
  </si>
  <si>
    <t>JUAREZ</t>
  </si>
  <si>
    <t>ISIDRO</t>
  </si>
  <si>
    <t>COORDINADOR DE PROTECCION CIVIL</t>
  </si>
  <si>
    <t>057</t>
  </si>
  <si>
    <t>PROTECCION CIVIL</t>
  </si>
  <si>
    <t>1572877403</t>
  </si>
  <si>
    <t>RATS910827SR8</t>
  </si>
  <si>
    <t>RATS910827MTLMXN12</t>
  </si>
  <si>
    <t>TIUXPAN</t>
  </si>
  <si>
    <t>SANDY</t>
  </si>
  <si>
    <t>AUXILIAR DE DIF</t>
  </si>
  <si>
    <t>014</t>
  </si>
  <si>
    <t>DIF MUNICIPAL</t>
  </si>
  <si>
    <t>1523113071</t>
  </si>
  <si>
    <t>AEPJ930423IRA</t>
  </si>
  <si>
    <t>AEPJ930423MTLTNS04</t>
  </si>
  <si>
    <t>ATEMIZ</t>
  </si>
  <si>
    <t>PINTOR</t>
  </si>
  <si>
    <t>JESICA</t>
  </si>
  <si>
    <t>ODONTOLOGA</t>
  </si>
  <si>
    <t>037</t>
  </si>
  <si>
    <t>1576349614</t>
  </si>
  <si>
    <t>MAMB800818E35</t>
  </si>
  <si>
    <t>MAMB800818MTLCRT01</t>
  </si>
  <si>
    <t>MACUILA</t>
  </si>
  <si>
    <t>BEATRIZ</t>
  </si>
  <si>
    <t>039</t>
  </si>
  <si>
    <t>1576748569</t>
  </si>
  <si>
    <t>VAPL970110R1A</t>
  </si>
  <si>
    <t>VAPL970110MTLRDC05</t>
  </si>
  <si>
    <t xml:space="preserve">VARGAS </t>
  </si>
  <si>
    <t>LUCERO MACIEL</t>
  </si>
  <si>
    <t>040</t>
  </si>
  <si>
    <t>1527461643</t>
  </si>
  <si>
    <t>ZENC681114CH1</t>
  </si>
  <si>
    <t>ZENC681114MTLPHR05</t>
  </si>
  <si>
    <t>NOHPAL</t>
  </si>
  <si>
    <t>MA. CARMEN</t>
  </si>
  <si>
    <t>041</t>
  </si>
  <si>
    <t>1527461614</t>
  </si>
  <si>
    <t>MECL940924I61</t>
  </si>
  <si>
    <t>MECL940924HTLDRS00</t>
  </si>
  <si>
    <t>MEDINA</t>
  </si>
  <si>
    <t xml:space="preserve">CRUZ </t>
  </si>
  <si>
    <t>JOSE LUIS</t>
  </si>
  <si>
    <t>CHOFER AMBULANCIA</t>
  </si>
  <si>
    <t>043</t>
  </si>
  <si>
    <t>1561732092</t>
  </si>
  <si>
    <t>COPY9703296B9</t>
  </si>
  <si>
    <t>COPY970329MTLRRT11</t>
  </si>
  <si>
    <t>YATZURY</t>
  </si>
  <si>
    <t>ENCARGADA UBR</t>
  </si>
  <si>
    <t>045</t>
  </si>
  <si>
    <t>014830140305362310</t>
  </si>
  <si>
    <t>MEMJ980918450</t>
  </si>
  <si>
    <t>MEMJ980918HTLRNL19</t>
  </si>
  <si>
    <t>MERINO</t>
  </si>
  <si>
    <t>JULIO CESAR</t>
  </si>
  <si>
    <t>TERAPISTA FISICO</t>
  </si>
  <si>
    <t>046</t>
  </si>
  <si>
    <t>1507135936</t>
  </si>
  <si>
    <t>SAJF980330RE9</t>
  </si>
  <si>
    <t>SAJF980330HTLNRR03</t>
  </si>
  <si>
    <t>FERNANDO</t>
  </si>
  <si>
    <t>PARAMEDICO (A)</t>
  </si>
  <si>
    <t>048</t>
  </si>
  <si>
    <t>1563020050</t>
  </si>
  <si>
    <t>GODS021122Q68</t>
  </si>
  <si>
    <t>GODS021122MTLNLMA0</t>
  </si>
  <si>
    <t>DELGADO</t>
  </si>
  <si>
    <t>SAMANTHA CECILIA</t>
  </si>
  <si>
    <t>DIRECTORA DE CAI</t>
  </si>
  <si>
    <t>055</t>
  </si>
  <si>
    <t>1543650135</t>
  </si>
  <si>
    <t>COEA9710304R9</t>
  </si>
  <si>
    <t>COEA971030HPLRSN07</t>
  </si>
  <si>
    <t>ANGEL</t>
  </si>
  <si>
    <t>DIRECTOR DE BIENESTAR MUNICIPAL</t>
  </si>
  <si>
    <t>066</t>
  </si>
  <si>
    <t>1509241175</t>
  </si>
  <si>
    <t>ZUPD911101KB8</t>
  </si>
  <si>
    <t>ZUPD911101MTLXRN00</t>
  </si>
  <si>
    <t>ZUÑIGA</t>
  </si>
  <si>
    <t>DIRECTORA DEL INSTITUTO MUNICIPAL DE LA MUJER</t>
  </si>
  <si>
    <t>070</t>
  </si>
  <si>
    <t>1529361914</t>
  </si>
  <si>
    <t>EAPY980719KV8</t>
  </si>
  <si>
    <t>EAPY980719MTLSRL07</t>
  </si>
  <si>
    <t>YULIZETH</t>
  </si>
  <si>
    <t>PSICOLOGA</t>
  </si>
  <si>
    <t>073</t>
  </si>
  <si>
    <t>1529533861</t>
  </si>
  <si>
    <t>PEPA961205PKA</t>
  </si>
  <si>
    <t>PEPA961205MTLRLN00</t>
  </si>
  <si>
    <t>ANDREA</t>
  </si>
  <si>
    <t>TRABAJADORA SOCIAL</t>
  </si>
  <si>
    <t>074</t>
  </si>
  <si>
    <t>1591828824</t>
  </si>
  <si>
    <t>LEFM0402259D4</t>
  </si>
  <si>
    <t>LEFM040225HPLMRRA5</t>
  </si>
  <si>
    <t>LEMBRINO</t>
  </si>
  <si>
    <t>FRAGOSO</t>
  </si>
  <si>
    <t>080</t>
  </si>
  <si>
    <t>1599509491</t>
  </si>
  <si>
    <t>GAML870307D32</t>
  </si>
  <si>
    <t>GAML870307MTLRDZ04</t>
  </si>
  <si>
    <t>MEDEL</t>
  </si>
  <si>
    <t>MARIA DE LA LUZ</t>
  </si>
  <si>
    <t>DIRECTORA DEL DIF MUNICIPAL</t>
  </si>
  <si>
    <t>081</t>
  </si>
  <si>
    <t>2976208649</t>
  </si>
  <si>
    <t>GACI900525FV1</t>
  </si>
  <si>
    <t>GACI900525MPLRHM06</t>
  </si>
  <si>
    <t>CHAMORRO</t>
  </si>
  <si>
    <t>IMELDA NATALY</t>
  </si>
  <si>
    <t>MAESTRA DE CAI</t>
  </si>
  <si>
    <t>095</t>
  </si>
  <si>
    <t>1578537902</t>
  </si>
  <si>
    <t>PEAZ8804121Z8</t>
  </si>
  <si>
    <t>PEAZ880412MPLRLN09</t>
  </si>
  <si>
    <t>ALDANA</t>
  </si>
  <si>
    <t>ZENAIDA</t>
  </si>
  <si>
    <t>100</t>
  </si>
  <si>
    <t>1553018123</t>
  </si>
  <si>
    <t>JUNA9611127X5</t>
  </si>
  <si>
    <t>JUNA961112HTLRVN09</t>
  </si>
  <si>
    <t>ANGEL DE JESUS</t>
  </si>
  <si>
    <t>CHOFER DIF MUNICIPAL</t>
  </si>
  <si>
    <t>104</t>
  </si>
  <si>
    <t>1599747781</t>
  </si>
  <si>
    <t>VARR001103QSA</t>
  </si>
  <si>
    <t>VARR001103MTLZMGA8</t>
  </si>
  <si>
    <t xml:space="preserve">VAZQUEZ </t>
  </si>
  <si>
    <t>ROMERO</t>
  </si>
  <si>
    <t>RAGUEL</t>
  </si>
  <si>
    <t>MEDICO GENERAL</t>
  </si>
  <si>
    <t>105</t>
  </si>
  <si>
    <t>1552705674</t>
  </si>
  <si>
    <t>TEPI8907047C5</t>
  </si>
  <si>
    <t>TEPI890704HTLRZR04</t>
  </si>
  <si>
    <t>IRVIN</t>
  </si>
  <si>
    <t>109</t>
  </si>
  <si>
    <t>1533487049</t>
  </si>
  <si>
    <t>COMK030618EY4</t>
  </si>
  <si>
    <t>COMK030618HTLRNVA0</t>
  </si>
  <si>
    <t>CORTES</t>
  </si>
  <si>
    <t>KEVIN</t>
  </si>
  <si>
    <t>COORDINADOR DE DEPORTES</t>
  </si>
  <si>
    <t>110</t>
  </si>
  <si>
    <t>1568196475</t>
  </si>
  <si>
    <t>TAAE9507172A8</t>
  </si>
  <si>
    <t>TAAE950717MTLLGD09</t>
  </si>
  <si>
    <t xml:space="preserve">TLALMIS </t>
  </si>
  <si>
    <t>EDITH</t>
  </si>
  <si>
    <t>111</t>
  </si>
  <si>
    <t>1590740086</t>
  </si>
  <si>
    <t>TOTAL</t>
  </si>
  <si>
    <t>FUENTE DE FINANCIAMIENTO: 5.02 FORTAMUN</t>
  </si>
  <si>
    <t>2A. QUINCENA DE ABRIL</t>
  </si>
  <si>
    <t>DEDUCCIONES</t>
  </si>
  <si>
    <t>CUPJ831005II4</t>
  </si>
  <si>
    <t>CUPJ831005HPLRRN03</t>
  </si>
  <si>
    <t>JOSE JUAN</t>
  </si>
  <si>
    <t>POLICIA</t>
  </si>
  <si>
    <t>Seguridad Publica</t>
  </si>
  <si>
    <t>1538869175</t>
  </si>
  <si>
    <t>0126194079</t>
  </si>
  <si>
    <t>GORL801213G57</t>
  </si>
  <si>
    <t>GORL801213MTLNMC00</t>
  </si>
  <si>
    <t xml:space="preserve">GONZALEZ </t>
  </si>
  <si>
    <t>LUCIA</t>
  </si>
  <si>
    <t>1572877429</t>
  </si>
  <si>
    <t>CAPA740908DS6</t>
  </si>
  <si>
    <t>CAPA740908MDFBRD04</t>
  </si>
  <si>
    <t>CABRERA</t>
  </si>
  <si>
    <t>ADRIANA</t>
  </si>
  <si>
    <t>COMISARIA</t>
  </si>
  <si>
    <t>1527461584</t>
  </si>
  <si>
    <t>BAPG850120DB4</t>
  </si>
  <si>
    <t>BAPG850120MMNLRD04</t>
  </si>
  <si>
    <t>BALLESTEROS</t>
  </si>
  <si>
    <t>MARIA GUADALUPE</t>
  </si>
  <si>
    <t>004</t>
  </si>
  <si>
    <t>1572877446</t>
  </si>
  <si>
    <t>AURL850501841</t>
  </si>
  <si>
    <t>AURL850501HTLGMS02</t>
  </si>
  <si>
    <t>1527461684</t>
  </si>
  <si>
    <t>EANC950723TJ2</t>
  </si>
  <si>
    <t>EANC950723MTLSHL07</t>
  </si>
  <si>
    <t>CLAUDIA</t>
  </si>
  <si>
    <t>1534097622</t>
  </si>
  <si>
    <t>LAPE8811201P1</t>
  </si>
  <si>
    <t>LAPE881120HTLRLR07</t>
  </si>
  <si>
    <t xml:space="preserve">LARA </t>
  </si>
  <si>
    <t>ERICK</t>
  </si>
  <si>
    <t>1527461711</t>
  </si>
  <si>
    <t>ROPR920426KR6</t>
  </si>
  <si>
    <t>ROER920426HTLSDC00</t>
  </si>
  <si>
    <t>ROSETE</t>
  </si>
  <si>
    <t>ENCARGADO DE COMANDANCIA</t>
  </si>
  <si>
    <t>1523817027</t>
  </si>
  <si>
    <t>COCE991112KCA</t>
  </si>
  <si>
    <t>COCE991112HVZRRD08</t>
  </si>
  <si>
    <t xml:space="preserve">CORTES </t>
  </si>
  <si>
    <t>EDGAR JOVANY</t>
  </si>
  <si>
    <t>1529254139</t>
  </si>
  <si>
    <t>PEPI85080564A</t>
  </si>
  <si>
    <t>PEPI850805HTLRRS07</t>
  </si>
  <si>
    <t>PORTILLO</t>
  </si>
  <si>
    <t>ISAI</t>
  </si>
  <si>
    <t>016</t>
  </si>
  <si>
    <t>1529857232</t>
  </si>
  <si>
    <t>JUPS000825FH1</t>
  </si>
  <si>
    <t>JUPS000825MTLRRRA9</t>
  </si>
  <si>
    <t>SARAHI</t>
  </si>
  <si>
    <t>1513205873</t>
  </si>
  <si>
    <t>PETA840930MN0</t>
  </si>
  <si>
    <t>PETA840930MTLRXL00</t>
  </si>
  <si>
    <t>ALEJANDRA</t>
  </si>
  <si>
    <t>CADETE</t>
  </si>
  <si>
    <t>018</t>
  </si>
  <si>
    <t>1523238876</t>
  </si>
  <si>
    <t>MISL810603LG0</t>
  </si>
  <si>
    <t>MISL810603HTLNRN03</t>
  </si>
  <si>
    <t xml:space="preserve">MINOR </t>
  </si>
  <si>
    <t>LENIN</t>
  </si>
  <si>
    <t>1515344347</t>
  </si>
  <si>
    <t>MOMC8206145R2</t>
  </si>
  <si>
    <t>MOMC820614HMCLRR04</t>
  </si>
  <si>
    <t>MOLINA</t>
  </si>
  <si>
    <t>CARLOS</t>
  </si>
  <si>
    <t>1518972477</t>
  </si>
  <si>
    <t>LEAL960530388</t>
  </si>
  <si>
    <t>LEAL960530HTLNNS04</t>
  </si>
  <si>
    <t>ANGULO</t>
  </si>
  <si>
    <t>LUIS FERNANDO</t>
  </si>
  <si>
    <t>1574346823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</si>
</sst>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dd/mm/yyyy;@"/>
    <numFmt numFmtId="165" formatCode="_-* #,##0.00\ &quot;€&quot;_-;\-* #,##0.00\ &quot;€&quot;_-;_-* &quot;-&quot;??\ &quot;€&quot;_-;_-@_-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theme="1"/>
      <name val="Tahoma"/>
      <family val="2"/>
    </font>
    <font>
      <b/>
      <sz val="6"/>
      <color theme="1"/>
      <name val="Tahoma"/>
      <family val="2"/>
    </font>
    <font>
      <b/>
      <sz val="6"/>
      <name val="Tahoma"/>
      <family val="2"/>
    </font>
    <font>
      <b/>
      <sz val="6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6"/>
      <color theme="1"/>
      <name val="Tahoma"/>
      <family val="2"/>
    </font>
    <font>
      <sz val="6"/>
      <name val="Tahoma"/>
      <family val="2"/>
    </font>
    <font>
      <sz val="6"/>
      <color theme="1"/>
      <name val="Calibri"/>
      <family val="2"/>
      <scheme val="minor"/>
    </font>
    <font>
      <b/>
      <sz val="5"/>
      <color theme="1"/>
      <name val="Tahoma"/>
      <family val="2"/>
    </font>
    <font>
      <b/>
      <sz val="5"/>
      <name val="Tahoma"/>
      <family val="2"/>
    </font>
    <font>
      <sz val="5"/>
      <color theme="1"/>
      <name val="Calibri"/>
      <family val="2"/>
      <scheme val="minor"/>
    </font>
    <font>
      <sz val="10"/>
      <name val="MS Sans Serif"/>
      <family val="2"/>
    </font>
    <font>
      <sz val="6"/>
      <name val="Arial"/>
      <family val="2"/>
    </font>
    <font>
      <sz val="10"/>
      <name val="Arial"/>
      <family val="2"/>
    </font>
    <font>
      <sz val="6"/>
      <color rgb="FF000000"/>
      <name val="Tahoma"/>
      <family val="2"/>
    </font>
    <font>
      <sz val="7"/>
      <name val="Arial"/>
      <family val="2"/>
    </font>
    <font>
      <b/>
      <sz val="6"/>
      <name val="Arial"/>
      <family val="2"/>
    </font>
    <font>
      <sz val="6"/>
      <color rgb="FFFF0000"/>
      <name val="Tahoma"/>
      <family val="2"/>
    </font>
    <font>
      <b/>
      <sz val="6"/>
      <color rgb="FF000000"/>
      <name val="Calibri"/>
      <family val="2"/>
      <scheme val="minor"/>
    </font>
    <font>
      <sz val="6"/>
      <name val="Calibri"/>
      <family val="2"/>
      <scheme val="minor"/>
    </font>
    <font>
      <sz val="6"/>
      <color theme="0"/>
      <name val="Calibri"/>
      <family val="2"/>
      <scheme val="minor"/>
    </font>
    <font>
      <sz val="6"/>
      <color rgb="FFFF0000"/>
      <name val="Calibri"/>
      <family val="2"/>
      <scheme val="minor"/>
    </font>
    <font>
      <sz val="6"/>
      <color theme="4" tint="0.3999755851924192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13" fillId="0" borderId="0"/>
    <xf numFmtId="0" fontId="15" fillId="0" borderId="0"/>
    <xf numFmtId="0" fontId="15" fillId="0" borderId="0" applyFont="0" applyFill="0" applyBorder="0" applyAlignment="0" applyProtection="0"/>
  </cellStyleXfs>
  <cellXfs count="107">
    <xf numFmtId="0" fontId="0" fillId="0" borderId="0" xfId="0"/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5" fillId="0" borderId="0" xfId="0" applyFont="1"/>
    <xf numFmtId="0" fontId="6" fillId="0" borderId="0" xfId="0" applyFont="1"/>
    <xf numFmtId="0" fontId="7" fillId="2" borderId="0" xfId="0" applyFont="1" applyFill="1" applyAlignment="1">
      <alignment horizontal="left" vertical="center"/>
    </xf>
    <xf numFmtId="0" fontId="8" fillId="2" borderId="0" xfId="0" applyFont="1" applyFill="1" applyAlignment="1">
      <alignment horizontal="left" vertical="center"/>
    </xf>
    <xf numFmtId="0" fontId="7" fillId="2" borderId="0" xfId="0" applyFont="1" applyFill="1" applyAlignment="1">
      <alignment horizontal="right" vertical="center"/>
    </xf>
    <xf numFmtId="0" fontId="7" fillId="2" borderId="0" xfId="0" applyFont="1" applyFill="1" applyAlignment="1">
      <alignment horizontal="center" vertical="center"/>
    </xf>
    <xf numFmtId="0" fontId="9" fillId="0" borderId="0" xfId="0" applyFont="1"/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7" fillId="0" borderId="0" xfId="0" applyFont="1" applyAlignment="1">
      <alignment horizontal="right" vertical="center"/>
    </xf>
    <xf numFmtId="0" fontId="7" fillId="0" borderId="0" xfId="0" applyFont="1" applyAlignment="1">
      <alignment horizontal="center" vertical="center"/>
    </xf>
    <xf numFmtId="0" fontId="7" fillId="3" borderId="0" xfId="0" applyFont="1" applyFill="1" applyAlignment="1">
      <alignment horizontal="left" vertical="center"/>
    </xf>
    <xf numFmtId="0" fontId="8" fillId="3" borderId="0" xfId="0" applyFont="1" applyFill="1" applyAlignment="1">
      <alignment horizontal="left" vertical="center"/>
    </xf>
    <xf numFmtId="0" fontId="7" fillId="3" borderId="0" xfId="0" applyFont="1" applyFill="1" applyAlignment="1">
      <alignment horizontal="right" vertical="center"/>
    </xf>
    <xf numFmtId="0" fontId="7" fillId="3" borderId="0" xfId="0" applyFont="1" applyFill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10" fillId="4" borderId="4" xfId="0" applyFont="1" applyFill="1" applyBorder="1" applyAlignment="1">
      <alignment horizontal="center" vertical="center" wrapText="1"/>
    </xf>
    <xf numFmtId="0" fontId="11" fillId="4" borderId="4" xfId="0" applyFont="1" applyFill="1" applyBorder="1" applyAlignment="1">
      <alignment horizontal="center" vertical="center" wrapText="1"/>
    </xf>
    <xf numFmtId="0" fontId="10" fillId="4" borderId="5" xfId="0" applyFont="1" applyFill="1" applyBorder="1" applyAlignment="1">
      <alignment horizontal="center" vertical="center" wrapText="1"/>
    </xf>
    <xf numFmtId="0" fontId="12" fillId="0" borderId="0" xfId="0" applyFont="1"/>
    <xf numFmtId="0" fontId="14" fillId="0" borderId="6" xfId="2" applyFont="1" applyBorder="1" applyAlignment="1">
      <alignment horizontal="left" vertical="center"/>
    </xf>
    <xf numFmtId="0" fontId="14" fillId="5" borderId="6" xfId="2" applyFont="1" applyFill="1" applyBorder="1" applyAlignment="1">
      <alignment horizontal="left" vertical="center"/>
    </xf>
    <xf numFmtId="0" fontId="7" fillId="0" borderId="6" xfId="0" applyFont="1" applyBorder="1" applyAlignment="1">
      <alignment horizontal="left" vertical="center"/>
    </xf>
    <xf numFmtId="0" fontId="8" fillId="0" borderId="6" xfId="0" applyFont="1" applyBorder="1" applyAlignment="1">
      <alignment horizontal="left" vertical="center"/>
    </xf>
    <xf numFmtId="164" fontId="16" fillId="5" borderId="6" xfId="3" applyNumberFormat="1" applyFont="1" applyFill="1" applyBorder="1" applyAlignment="1">
      <alignment horizontal="right" vertical="center" wrapText="1"/>
    </xf>
    <xf numFmtId="14" fontId="7" fillId="0" borderId="6" xfId="0" applyNumberFormat="1" applyFont="1" applyBorder="1" applyAlignment="1">
      <alignment horizontal="right" vertical="center"/>
    </xf>
    <xf numFmtId="49" fontId="14" fillId="0" borderId="6" xfId="4" quotePrefix="1" applyNumberFormat="1" applyFont="1" applyFill="1" applyBorder="1" applyAlignment="1">
      <alignment horizontal="right" vertical="center"/>
    </xf>
    <xf numFmtId="0" fontId="14" fillId="0" borderId="6" xfId="2" applyFont="1" applyBorder="1" applyAlignment="1">
      <alignment vertical="center" wrapText="1"/>
    </xf>
    <xf numFmtId="165" fontId="14" fillId="0" borderId="6" xfId="2" applyNumberFormat="1" applyFont="1" applyBorder="1" applyAlignment="1">
      <alignment horizontal="center" vertical="center"/>
    </xf>
    <xf numFmtId="49" fontId="14" fillId="0" borderId="6" xfId="2" quotePrefix="1" applyNumberFormat="1" applyFont="1" applyBorder="1" applyAlignment="1">
      <alignment horizontal="center" vertical="center" wrapText="1"/>
    </xf>
    <xf numFmtId="0" fontId="14" fillId="0" borderId="6" xfId="2" applyFont="1" applyBorder="1" applyAlignment="1">
      <alignment horizontal="center" vertical="center" wrapText="1"/>
    </xf>
    <xf numFmtId="0" fontId="14" fillId="0" borderId="6" xfId="2" quotePrefix="1" applyFont="1" applyBorder="1" applyAlignment="1">
      <alignment horizontal="center" vertical="center" wrapText="1"/>
    </xf>
    <xf numFmtId="0" fontId="17" fillId="0" borderId="6" xfId="2" applyFont="1" applyBorder="1" applyAlignment="1">
      <alignment horizontal="right" vertical="center" wrapText="1"/>
    </xf>
    <xf numFmtId="0" fontId="14" fillId="0" borderId="6" xfId="2" applyFont="1" applyBorder="1" applyAlignment="1">
      <alignment horizontal="left" vertical="center" wrapText="1"/>
    </xf>
    <xf numFmtId="49" fontId="7" fillId="0" borderId="6" xfId="0" applyNumberFormat="1" applyFont="1" applyBorder="1" applyAlignment="1" applyProtection="1">
      <alignment horizontal="center" vertical="center"/>
      <protection locked="0"/>
    </xf>
    <xf numFmtId="49" fontId="7" fillId="0" borderId="6" xfId="0" applyNumberFormat="1" applyFont="1" applyBorder="1" applyAlignment="1">
      <alignment vertical="center"/>
    </xf>
    <xf numFmtId="0" fontId="14" fillId="0" borderId="6" xfId="2" applyFont="1" applyBorder="1" applyAlignment="1">
      <alignment horizontal="right" vertical="center" wrapText="1"/>
    </xf>
    <xf numFmtId="4" fontId="14" fillId="0" borderId="6" xfId="2" applyNumberFormat="1" applyFont="1" applyBorder="1" applyAlignment="1">
      <alignment horizontal="right" vertical="center" wrapText="1"/>
    </xf>
    <xf numFmtId="4" fontId="9" fillId="0" borderId="0" xfId="0" applyNumberFormat="1" applyFont="1" applyAlignment="1">
      <alignment vertical="center"/>
    </xf>
    <xf numFmtId="0" fontId="9" fillId="0" borderId="0" xfId="0" applyFont="1" applyAlignment="1">
      <alignment vertical="center"/>
    </xf>
    <xf numFmtId="4" fontId="18" fillId="0" borderId="6" xfId="2" applyNumberFormat="1" applyFont="1" applyBorder="1" applyAlignment="1">
      <alignment horizontal="right" vertical="center" wrapText="1"/>
    </xf>
    <xf numFmtId="49" fontId="7" fillId="0" borderId="6" xfId="0" applyNumberFormat="1" applyFont="1" applyBorder="1" applyAlignment="1" applyProtection="1">
      <alignment horizontal="center" vertical="center" wrapText="1" shrinkToFit="1"/>
      <protection locked="0"/>
    </xf>
    <xf numFmtId="0" fontId="8" fillId="5" borderId="6" xfId="0" applyFont="1" applyFill="1" applyBorder="1" applyAlignment="1">
      <alignment horizontal="left" vertical="center"/>
    </xf>
    <xf numFmtId="164" fontId="16" fillId="0" borderId="6" xfId="3" applyNumberFormat="1" applyFont="1" applyBorder="1" applyAlignment="1">
      <alignment horizontal="right" vertical="center" wrapText="1"/>
    </xf>
    <xf numFmtId="164" fontId="8" fillId="5" borderId="6" xfId="3" applyNumberFormat="1" applyFont="1" applyFill="1" applyBorder="1" applyAlignment="1">
      <alignment horizontal="right" vertical="center" wrapText="1"/>
    </xf>
    <xf numFmtId="14" fontId="19" fillId="0" borderId="6" xfId="0" applyNumberFormat="1" applyFont="1" applyBorder="1" applyAlignment="1">
      <alignment horizontal="right" vertical="center"/>
    </xf>
    <xf numFmtId="0" fontId="18" fillId="0" borderId="6" xfId="2" applyFont="1" applyBorder="1" applyAlignment="1">
      <alignment horizontal="left"/>
    </xf>
    <xf numFmtId="0" fontId="18" fillId="5" borderId="6" xfId="2" applyFont="1" applyFill="1" applyBorder="1" applyAlignment="1">
      <alignment horizontal="left"/>
    </xf>
    <xf numFmtId="0" fontId="3" fillId="0" borderId="6" xfId="0" applyFont="1" applyBorder="1" applyAlignment="1">
      <alignment horizontal="left"/>
    </xf>
    <xf numFmtId="0" fontId="5" fillId="0" borderId="6" xfId="0" applyFont="1" applyBorder="1"/>
    <xf numFmtId="164" fontId="20" fillId="5" borderId="6" xfId="3" applyNumberFormat="1" applyFont="1" applyFill="1" applyBorder="1" applyAlignment="1">
      <alignment horizontal="right" wrapText="1"/>
    </xf>
    <xf numFmtId="14" fontId="5" fillId="5" borderId="6" xfId="0" applyNumberFormat="1" applyFont="1" applyFill="1" applyBorder="1" applyAlignment="1">
      <alignment horizontal="right"/>
    </xf>
    <xf numFmtId="49" fontId="18" fillId="0" borderId="6" xfId="4" quotePrefix="1" applyNumberFormat="1" applyFont="1" applyFill="1" applyBorder="1" applyAlignment="1">
      <alignment horizontal="right"/>
    </xf>
    <xf numFmtId="0" fontId="18" fillId="0" borderId="6" xfId="2" applyFont="1" applyBorder="1" applyAlignment="1">
      <alignment vertical="center" wrapText="1"/>
    </xf>
    <xf numFmtId="165" fontId="18" fillId="0" borderId="6" xfId="2" applyNumberFormat="1" applyFont="1" applyBorder="1" applyAlignment="1">
      <alignment horizontal="right"/>
    </xf>
    <xf numFmtId="49" fontId="14" fillId="5" borderId="6" xfId="2" quotePrefix="1" applyNumberFormat="1" applyFont="1" applyFill="1" applyBorder="1" applyAlignment="1">
      <alignment horizontal="center" vertical="center" wrapText="1"/>
    </xf>
    <xf numFmtId="0" fontId="18" fillId="0" borderId="6" xfId="2" applyFont="1" applyBorder="1" applyAlignment="1">
      <alignment horizontal="center" vertical="center" wrapText="1"/>
    </xf>
    <xf numFmtId="0" fontId="18" fillId="0" borderId="6" xfId="2" quotePrefix="1" applyFont="1" applyBorder="1" applyAlignment="1">
      <alignment horizontal="center" wrapText="1"/>
    </xf>
    <xf numFmtId="165" fontId="18" fillId="0" borderId="6" xfId="2" applyNumberFormat="1" applyFont="1" applyBorder="1" applyAlignment="1">
      <alignment horizontal="center"/>
    </xf>
    <xf numFmtId="0" fontId="18" fillId="0" borderId="6" xfId="2" applyFont="1" applyBorder="1" applyAlignment="1">
      <alignment horizontal="right" wrapText="1"/>
    </xf>
    <xf numFmtId="49" fontId="5" fillId="0" borderId="6" xfId="0" applyNumberFormat="1" applyFont="1" applyBorder="1" applyAlignment="1" applyProtection="1">
      <alignment horizontal="center"/>
      <protection locked="0"/>
    </xf>
    <xf numFmtId="49" fontId="5" fillId="0" borderId="6" xfId="0" applyNumberFormat="1" applyFont="1" applyBorder="1"/>
    <xf numFmtId="0" fontId="4" fillId="5" borderId="6" xfId="0" applyFont="1" applyFill="1" applyBorder="1" applyAlignment="1">
      <alignment horizontal="left"/>
    </xf>
    <xf numFmtId="4" fontId="18" fillId="0" borderId="6" xfId="2" applyNumberFormat="1" applyFont="1" applyBorder="1" applyAlignment="1">
      <alignment horizontal="right" wrapText="1"/>
    </xf>
    <xf numFmtId="0" fontId="21" fillId="0" borderId="0" xfId="0" applyFont="1"/>
    <xf numFmtId="0" fontId="9" fillId="0" borderId="0" xfId="0" applyFont="1" applyAlignment="1">
      <alignment horizontal="center"/>
    </xf>
    <xf numFmtId="0" fontId="22" fillId="0" borderId="0" xfId="0" applyFont="1"/>
    <xf numFmtId="4" fontId="22" fillId="0" borderId="0" xfId="0" applyNumberFormat="1" applyFont="1"/>
    <xf numFmtId="4" fontId="21" fillId="0" borderId="0" xfId="0" applyNumberFormat="1" applyFont="1"/>
    <xf numFmtId="0" fontId="7" fillId="3" borderId="1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164" fontId="16" fillId="0" borderId="6" xfId="3" applyNumberFormat="1" applyFont="1" applyBorder="1" applyAlignment="1">
      <alignment horizontal="left" vertical="center" wrapText="1"/>
    </xf>
    <xf numFmtId="14" fontId="7" fillId="0" borderId="6" xfId="0" applyNumberFormat="1" applyFont="1" applyBorder="1" applyAlignment="1">
      <alignment horizontal="left" vertical="center"/>
    </xf>
    <xf numFmtId="49" fontId="14" fillId="0" borderId="6" xfId="4" quotePrefix="1" applyNumberFormat="1" applyFont="1" applyFill="1" applyBorder="1" applyAlignment="1">
      <alignment horizontal="left" vertical="center"/>
    </xf>
    <xf numFmtId="165" fontId="14" fillId="0" borderId="6" xfId="2" applyNumberFormat="1" applyFont="1" applyBorder="1" applyAlignment="1">
      <alignment horizontal="left" vertical="center"/>
    </xf>
    <xf numFmtId="0" fontId="14" fillId="0" borderId="6" xfId="2" quotePrefix="1" applyFont="1" applyBorder="1" applyAlignment="1">
      <alignment horizontal="left" vertical="center" wrapText="1"/>
    </xf>
    <xf numFmtId="49" fontId="7" fillId="0" borderId="6" xfId="0" applyNumberFormat="1" applyFont="1" applyBorder="1" applyAlignment="1" applyProtection="1">
      <alignment horizontal="left" vertical="center"/>
      <protection locked="0"/>
    </xf>
    <xf numFmtId="4" fontId="14" fillId="5" borderId="6" xfId="2" applyNumberFormat="1" applyFont="1" applyFill="1" applyBorder="1" applyAlignment="1">
      <alignment horizontal="right" vertical="center" wrapText="1"/>
    </xf>
    <xf numFmtId="0" fontId="9" fillId="0" borderId="0" xfId="0" applyFont="1" applyAlignment="1">
      <alignment horizontal="left" vertical="center"/>
    </xf>
    <xf numFmtId="164" fontId="16" fillId="5" borderId="6" xfId="3" applyNumberFormat="1" applyFont="1" applyFill="1" applyBorder="1" applyAlignment="1">
      <alignment horizontal="left" vertical="center" wrapText="1"/>
    </xf>
    <xf numFmtId="0" fontId="7" fillId="5" borderId="6" xfId="0" applyFont="1" applyFill="1" applyBorder="1" applyAlignment="1">
      <alignment horizontal="left" vertical="center"/>
    </xf>
    <xf numFmtId="0" fontId="8" fillId="5" borderId="6" xfId="0" applyFont="1" applyFill="1" applyBorder="1" applyAlignment="1">
      <alignment horizontal="left" vertical="center" wrapText="1" shrinkToFit="1"/>
    </xf>
    <xf numFmtId="14" fontId="7" fillId="5" borderId="6" xfId="0" applyNumberFormat="1" applyFont="1" applyFill="1" applyBorder="1" applyAlignment="1">
      <alignment horizontal="left" vertical="center"/>
    </xf>
    <xf numFmtId="49" fontId="7" fillId="0" borderId="6" xfId="0" quotePrefix="1" applyNumberFormat="1" applyFont="1" applyBorder="1" applyAlignment="1" applyProtection="1">
      <alignment horizontal="left" vertical="center"/>
      <protection locked="0"/>
    </xf>
    <xf numFmtId="49" fontId="7" fillId="0" borderId="6" xfId="0" applyNumberFormat="1" applyFont="1" applyBorder="1" applyAlignment="1" applyProtection="1">
      <alignment vertical="center"/>
      <protection locked="0"/>
    </xf>
    <xf numFmtId="4" fontId="9" fillId="0" borderId="0" xfId="0" applyNumberFormat="1" applyFont="1" applyAlignment="1">
      <alignment horizontal="left" vertical="center"/>
    </xf>
    <xf numFmtId="0" fontId="18" fillId="5" borderId="6" xfId="2" quotePrefix="1" applyFont="1" applyFill="1" applyBorder="1" applyAlignment="1">
      <alignment horizontal="right" wrapText="1"/>
    </xf>
    <xf numFmtId="0" fontId="18" fillId="0" borderId="6" xfId="2" quotePrefix="1" applyFont="1" applyBorder="1" applyAlignment="1">
      <alignment horizontal="right" wrapText="1"/>
    </xf>
    <xf numFmtId="4" fontId="18" fillId="5" borderId="6" xfId="2" applyNumberFormat="1" applyFont="1" applyFill="1" applyBorder="1" applyAlignment="1">
      <alignment horizontal="right" wrapText="1"/>
    </xf>
    <xf numFmtId="4" fontId="9" fillId="0" borderId="0" xfId="0" applyNumberFormat="1" applyFont="1"/>
    <xf numFmtId="4" fontId="23" fillId="0" borderId="0" xfId="0" applyNumberFormat="1" applyFont="1"/>
    <xf numFmtId="0" fontId="23" fillId="0" borderId="0" xfId="0" applyFont="1"/>
    <xf numFmtId="43" fontId="24" fillId="0" borderId="0" xfId="1" applyFont="1"/>
    <xf numFmtId="0" fontId="24" fillId="0" borderId="0" xfId="0" applyFont="1"/>
    <xf numFmtId="43" fontId="9" fillId="0" borderId="0" xfId="1" applyFont="1"/>
  </cellXfs>
  <cellStyles count="5">
    <cellStyle name="Millares" xfId="1" builtinId="3"/>
    <cellStyle name="Moneda 2 6" xfId="4" xr:uid="{78F46893-FA87-458C-A372-59D76B1667DB}"/>
    <cellStyle name="Normal" xfId="0" builtinId="0"/>
    <cellStyle name="Normal 3" xfId="3" xr:uid="{960FC567-C06C-417D-BD5A-C9D62FE2D068}"/>
    <cellStyle name="Normal_~9885111" xfId="2" xr:uid="{30D890CE-CF60-4641-AD2A-B5F58A8EB88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48763</xdr:colOff>
      <xdr:row>99</xdr:row>
      <xdr:rowOff>78269</xdr:rowOff>
    </xdr:from>
    <xdr:to>
      <xdr:col>33</xdr:col>
      <xdr:colOff>615462</xdr:colOff>
      <xdr:row>108</xdr:row>
      <xdr:rowOff>84893</xdr:rowOff>
    </xdr:to>
    <xdr:grpSp>
      <xdr:nvGrpSpPr>
        <xdr:cNvPr id="2" name="1 Grupo">
          <a:extLst>
            <a:ext uri="{FF2B5EF4-FFF2-40B4-BE49-F238E27FC236}">
              <a16:creationId xmlns:a16="http://schemas.microsoft.com/office/drawing/2014/main" id="{511B278D-1C15-45B7-BCDF-0D00CD231328}"/>
            </a:ext>
          </a:extLst>
        </xdr:cNvPr>
        <xdr:cNvGrpSpPr/>
      </xdr:nvGrpSpPr>
      <xdr:grpSpPr>
        <a:xfrm>
          <a:off x="305938" y="25776719"/>
          <a:ext cx="17111624" cy="949599"/>
          <a:chOff x="4497862" y="8021574"/>
          <a:chExt cx="26094285" cy="930614"/>
        </a:xfrm>
      </xdr:grpSpPr>
      <xdr:sp macro="" textlink="">
        <xdr:nvSpPr>
          <xdr:cNvPr id="3" name="8 CuadroTexto">
            <a:extLst>
              <a:ext uri="{FF2B5EF4-FFF2-40B4-BE49-F238E27FC236}">
                <a16:creationId xmlns:a16="http://schemas.microsoft.com/office/drawing/2014/main" id="{1B20990E-C732-1F3F-771E-4390CFDC3687}"/>
              </a:ext>
            </a:extLst>
          </xdr:cNvPr>
          <xdr:cNvSpPr txBox="1"/>
        </xdr:nvSpPr>
        <xdr:spPr>
          <a:xfrm>
            <a:off x="4497862" y="8021574"/>
            <a:ext cx="5983655" cy="92127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algn="ctr"/>
            <a:r>
              <a:rPr lang="es-MX" sz="800" b="1"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rPr>
              <a:t>Elaboró</a:t>
            </a:r>
          </a:p>
          <a:p>
            <a:pPr algn="ctr"/>
            <a:endParaRPr lang="es-MX" sz="800" b="1"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endParaRPr>
          </a:p>
          <a:p>
            <a:pPr algn="ctr"/>
            <a:endParaRPr lang="es-MX" sz="800" b="1"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endParaRPr>
          </a:p>
          <a:p>
            <a:pPr algn="ctr"/>
            <a:endParaRPr lang="es-MX" sz="800" b="1"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endParaRPr>
          </a:p>
          <a:p>
            <a:pPr algn="ctr"/>
            <a:endParaRPr lang="es-MX" sz="800" b="1"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endParaRPr>
          </a:p>
          <a:p>
            <a:pPr algn="ctr"/>
            <a:r>
              <a:rPr lang="es-MX" sz="800" b="1" baseline="0"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rPr>
              <a:t>Mtro. Andres Ixtlapale Meneses</a:t>
            </a:r>
          </a:p>
          <a:p>
            <a:pPr algn="ctr"/>
            <a:r>
              <a:rPr lang="es-MX" sz="800" b="1" baseline="0"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rPr>
              <a:t>Tesorero Municipal </a:t>
            </a:r>
          </a:p>
          <a:p>
            <a:pPr algn="ctr"/>
            <a:endParaRPr lang="es-MX" sz="800" b="1">
              <a:latin typeface="+mn-lt"/>
            </a:endParaRPr>
          </a:p>
        </xdr:txBody>
      </xdr:sp>
      <xdr:sp macro="" textlink="">
        <xdr:nvSpPr>
          <xdr:cNvPr id="4" name="9 CuadroTexto">
            <a:extLst>
              <a:ext uri="{FF2B5EF4-FFF2-40B4-BE49-F238E27FC236}">
                <a16:creationId xmlns:a16="http://schemas.microsoft.com/office/drawing/2014/main" id="{45D2E41B-F4B1-61B3-9560-0CB6C1444D05}"/>
              </a:ext>
            </a:extLst>
          </xdr:cNvPr>
          <xdr:cNvSpPr txBox="1"/>
        </xdr:nvSpPr>
        <xdr:spPr>
          <a:xfrm>
            <a:off x="13106382" y="8028877"/>
            <a:ext cx="6408269" cy="911053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algn="ctr"/>
            <a:r>
              <a:rPr lang="es-MX" sz="800" b="1"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rPr>
              <a:t>Revisó</a:t>
            </a:r>
          </a:p>
          <a:p>
            <a:pPr algn="ctr"/>
            <a:endParaRPr lang="es-MX" sz="800" b="1"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endParaRPr>
          </a:p>
          <a:p>
            <a:pPr algn="ctr"/>
            <a:endParaRPr lang="es-MX" sz="800" b="1"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endParaRPr>
          </a:p>
          <a:p>
            <a:pPr algn="ctr"/>
            <a:endParaRPr lang="es-MX" sz="800" b="1"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endParaRPr>
          </a:p>
          <a:p>
            <a:pPr algn="ctr"/>
            <a:endParaRPr lang="es-MX" sz="800" b="1"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endParaRPr>
          </a:p>
          <a:p>
            <a:pPr algn="ctr"/>
            <a:r>
              <a:rPr lang="es-MX" sz="800" b="1"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rPr>
              <a:t>C. Saúl</a:t>
            </a:r>
            <a:r>
              <a:rPr lang="es-MX" sz="800" b="1" baseline="0"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rPr>
              <a:t> Corona Fonseca</a:t>
            </a:r>
          </a:p>
          <a:p>
            <a:pPr algn="ctr"/>
            <a:r>
              <a:rPr lang="es-MX" sz="800" b="1" baseline="0"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rPr>
              <a:t>Sìndico Municipal</a:t>
            </a:r>
            <a:endParaRPr lang="es-MX" sz="800" b="1"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endParaRPr>
          </a:p>
        </xdr:txBody>
      </xdr:sp>
      <xdr:sp macro="" textlink="">
        <xdr:nvSpPr>
          <xdr:cNvPr id="5" name="10 CuadroTexto">
            <a:extLst>
              <a:ext uri="{FF2B5EF4-FFF2-40B4-BE49-F238E27FC236}">
                <a16:creationId xmlns:a16="http://schemas.microsoft.com/office/drawing/2014/main" id="{2F09B4CC-90B4-1896-F1A6-9C0E2EBB3F76}"/>
              </a:ext>
            </a:extLst>
          </xdr:cNvPr>
          <xdr:cNvSpPr txBox="1"/>
        </xdr:nvSpPr>
        <xdr:spPr>
          <a:xfrm>
            <a:off x="22855945" y="8028881"/>
            <a:ext cx="7736202" cy="923307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algn="ctr"/>
            <a:r>
              <a:rPr lang="es-MX" sz="800" b="1"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rPr>
              <a:t>Autorizó</a:t>
            </a:r>
          </a:p>
          <a:p>
            <a:pPr algn="ctr"/>
            <a:endParaRPr lang="es-MX" sz="800" b="1"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endParaRPr>
          </a:p>
          <a:p>
            <a:pPr algn="ctr"/>
            <a:endParaRPr lang="es-MX" sz="800" b="1"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endParaRPr>
          </a:p>
          <a:p>
            <a:pPr algn="ctr"/>
            <a:endParaRPr lang="es-MX" sz="800" b="1"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endParaRPr>
          </a:p>
          <a:p>
            <a:pPr algn="ctr"/>
            <a:endParaRPr lang="es-MX" sz="800" b="1"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endParaRPr>
          </a:p>
          <a:p>
            <a:pPr algn="ctr"/>
            <a:r>
              <a:rPr lang="es-MX" sz="800" b="1" baseline="0"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rPr>
              <a:t>Mtra. Sandra Corona Padilla</a:t>
            </a:r>
          </a:p>
          <a:p>
            <a:pPr algn="ctr"/>
            <a:r>
              <a:rPr lang="es-MX" sz="800" b="1" baseline="0"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rPr>
              <a:t>Presidenta Municipal Constitucional</a:t>
            </a:r>
            <a:endParaRPr lang="es-MX" sz="800" b="1"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endParaRP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67813</xdr:colOff>
      <xdr:row>28</xdr:row>
      <xdr:rowOff>49696</xdr:rowOff>
    </xdr:from>
    <xdr:to>
      <xdr:col>31</xdr:col>
      <xdr:colOff>0</xdr:colOff>
      <xdr:row>37</xdr:row>
      <xdr:rowOff>46796</xdr:rowOff>
    </xdr:to>
    <xdr:grpSp>
      <xdr:nvGrpSpPr>
        <xdr:cNvPr id="2" name="1 Grupo">
          <a:extLst>
            <a:ext uri="{FF2B5EF4-FFF2-40B4-BE49-F238E27FC236}">
              <a16:creationId xmlns:a16="http://schemas.microsoft.com/office/drawing/2014/main" id="{41F613E0-5535-4569-9780-CDCA4620D118}"/>
            </a:ext>
          </a:extLst>
        </xdr:cNvPr>
        <xdr:cNvGrpSpPr/>
      </xdr:nvGrpSpPr>
      <xdr:grpSpPr>
        <a:xfrm>
          <a:off x="67813" y="6707671"/>
          <a:ext cx="16096112" cy="940075"/>
          <a:chOff x="4133849" y="8096250"/>
          <a:chExt cx="26714914" cy="921280"/>
        </a:xfrm>
      </xdr:grpSpPr>
      <xdr:sp macro="" textlink="">
        <xdr:nvSpPr>
          <xdr:cNvPr id="3" name="8 CuadroTexto">
            <a:extLst>
              <a:ext uri="{FF2B5EF4-FFF2-40B4-BE49-F238E27FC236}">
                <a16:creationId xmlns:a16="http://schemas.microsoft.com/office/drawing/2014/main" id="{5BC5BD18-140D-5B5E-5503-0D19DA000E14}"/>
              </a:ext>
            </a:extLst>
          </xdr:cNvPr>
          <xdr:cNvSpPr txBox="1"/>
        </xdr:nvSpPr>
        <xdr:spPr>
          <a:xfrm>
            <a:off x="4133849" y="8096250"/>
            <a:ext cx="5983655" cy="92127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algn="ctr"/>
            <a:r>
              <a:rPr lang="es-MX" sz="800" b="1"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rPr>
              <a:t>Elaboró</a:t>
            </a:r>
          </a:p>
          <a:p>
            <a:pPr algn="ctr"/>
            <a:endParaRPr lang="es-MX" sz="800" b="1"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endParaRPr>
          </a:p>
          <a:p>
            <a:pPr algn="ctr"/>
            <a:endParaRPr lang="es-MX" sz="800" b="1"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endParaRPr>
          </a:p>
          <a:p>
            <a:pPr algn="ctr"/>
            <a:endParaRPr lang="es-MX" sz="800" b="1"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endParaRPr>
          </a:p>
          <a:p>
            <a:pPr algn="ctr"/>
            <a:endParaRPr lang="es-MX" sz="800" b="1"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endParaRPr>
          </a:p>
          <a:p>
            <a:pPr algn="ctr"/>
            <a:r>
              <a:rPr lang="es-MX" sz="800" b="1" baseline="0"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rPr>
              <a:t>Mtro. Andres Ixplapale Meneses</a:t>
            </a:r>
          </a:p>
          <a:p>
            <a:pPr algn="ctr"/>
            <a:r>
              <a:rPr lang="es-MX" sz="800" b="1" baseline="0"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rPr>
              <a:t>Tesorero Municipal </a:t>
            </a:r>
          </a:p>
          <a:p>
            <a:pPr algn="ctr"/>
            <a:endParaRPr lang="es-MX" sz="800" b="1">
              <a:latin typeface="+mn-lt"/>
            </a:endParaRPr>
          </a:p>
        </xdr:txBody>
      </xdr:sp>
      <xdr:sp macro="" textlink="">
        <xdr:nvSpPr>
          <xdr:cNvPr id="4" name="9 CuadroTexto">
            <a:extLst>
              <a:ext uri="{FF2B5EF4-FFF2-40B4-BE49-F238E27FC236}">
                <a16:creationId xmlns:a16="http://schemas.microsoft.com/office/drawing/2014/main" id="{BA856F72-53EB-4C4B-811E-D8BC8DD3DFB3}"/>
              </a:ext>
            </a:extLst>
          </xdr:cNvPr>
          <xdr:cNvSpPr txBox="1"/>
        </xdr:nvSpPr>
        <xdr:spPr>
          <a:xfrm>
            <a:off x="13062700" y="8100484"/>
            <a:ext cx="6408268" cy="895453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algn="ctr"/>
            <a:r>
              <a:rPr lang="es-MX" sz="800" b="1"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rPr>
              <a:t>Revisó</a:t>
            </a:r>
          </a:p>
          <a:p>
            <a:pPr algn="ctr"/>
            <a:endParaRPr lang="es-MX" sz="800" b="1"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endParaRPr>
          </a:p>
          <a:p>
            <a:pPr algn="ctr"/>
            <a:endParaRPr lang="es-MX" sz="800" b="1"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endParaRPr>
          </a:p>
          <a:p>
            <a:pPr algn="ctr"/>
            <a:endParaRPr lang="es-MX" sz="800" b="1"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endParaRPr>
          </a:p>
          <a:p>
            <a:pPr algn="ctr"/>
            <a:endParaRPr lang="es-MX" sz="800" b="1"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endParaRPr>
          </a:p>
          <a:p>
            <a:pPr algn="ctr"/>
            <a:r>
              <a:rPr lang="es-MX" sz="800" b="1"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rPr>
              <a:t>C. Saúl Corona</a:t>
            </a:r>
            <a:r>
              <a:rPr lang="es-MX" sz="800" b="1" baseline="0"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rPr>
              <a:t> Fonseca</a:t>
            </a:r>
          </a:p>
          <a:p>
            <a:pPr algn="ctr"/>
            <a:r>
              <a:rPr lang="es-MX" sz="800" b="1" baseline="0"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rPr>
              <a:t>Síndico Municipal</a:t>
            </a:r>
            <a:endParaRPr lang="es-MX" sz="800" b="1"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endParaRPr>
          </a:p>
        </xdr:txBody>
      </xdr:sp>
      <xdr:sp macro="" textlink="">
        <xdr:nvSpPr>
          <xdr:cNvPr id="5" name="10 CuadroTexto">
            <a:extLst>
              <a:ext uri="{FF2B5EF4-FFF2-40B4-BE49-F238E27FC236}">
                <a16:creationId xmlns:a16="http://schemas.microsoft.com/office/drawing/2014/main" id="{077791FB-AC17-29D9-079F-7B5D616F7C2A}"/>
              </a:ext>
            </a:extLst>
          </xdr:cNvPr>
          <xdr:cNvSpPr txBox="1"/>
        </xdr:nvSpPr>
        <xdr:spPr>
          <a:xfrm>
            <a:off x="23112561" y="8111065"/>
            <a:ext cx="7736202" cy="906465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algn="ctr"/>
            <a:r>
              <a:rPr lang="es-MX" sz="800" b="1"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rPr>
              <a:t>Autorizó</a:t>
            </a:r>
          </a:p>
          <a:p>
            <a:pPr algn="ctr"/>
            <a:endParaRPr lang="es-MX" sz="800" b="1"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endParaRPr>
          </a:p>
          <a:p>
            <a:pPr algn="ctr"/>
            <a:endParaRPr lang="es-MX" sz="800" b="1"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endParaRPr>
          </a:p>
          <a:p>
            <a:pPr algn="ctr"/>
            <a:endParaRPr lang="es-MX" sz="800" b="1"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endParaRPr>
          </a:p>
          <a:p>
            <a:pPr algn="ctr"/>
            <a:endParaRPr lang="es-MX" sz="800" b="1"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endParaRPr>
          </a:p>
          <a:p>
            <a:pPr algn="ctr"/>
            <a:r>
              <a:rPr lang="es-MX" sz="800" b="1"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rPr>
              <a:t>Mtra Sandra Corona Padilla</a:t>
            </a:r>
            <a:endParaRPr lang="es-MX" sz="800" b="1" baseline="0"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endParaRPr>
          </a:p>
          <a:p>
            <a:pPr algn="ctr"/>
            <a:r>
              <a:rPr lang="es-MX" sz="800" b="1" baseline="0"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rPr>
              <a:t>Presidenta Municipal Constitucional</a:t>
            </a:r>
            <a:endParaRPr lang="es-MX" sz="800" b="1"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168FAB-B53D-40B7-838A-8B86488C116A}">
  <dimension ref="A1:AI100"/>
  <sheetViews>
    <sheetView view="pageBreakPreview" zoomScaleNormal="100" zoomScaleSheetLayoutView="100" workbookViewId="0">
      <pane xSplit="6" ySplit="8" topLeftCell="G9" activePane="bottomRight" state="frozen"/>
      <selection pane="topRight" activeCell="G1" sqref="G1"/>
      <selection pane="bottomLeft" activeCell="A10" sqref="A10"/>
      <selection pane="bottomRight" activeCell="N91" sqref="N91"/>
    </sheetView>
  </sheetViews>
  <sheetFormatPr baseColWidth="10" defaultRowHeight="8.25" x14ac:dyDescent="0.15"/>
  <cols>
    <col min="1" max="1" width="3.85546875" style="12" customWidth="1"/>
    <col min="2" max="2" width="12.85546875" style="12" customWidth="1"/>
    <col min="3" max="3" width="18" style="12" customWidth="1"/>
    <col min="4" max="4" width="9.140625" style="12" customWidth="1"/>
    <col min="5" max="5" width="8.85546875" style="12" customWidth="1"/>
    <col min="6" max="6" width="12.42578125" style="72" customWidth="1"/>
    <col min="7" max="7" width="9.85546875" style="12" customWidth="1"/>
    <col min="8" max="8" width="8.7109375" style="12" customWidth="1"/>
    <col min="9" max="9" width="7.7109375" style="12" hidden="1" customWidth="1"/>
    <col min="10" max="10" width="6.42578125" style="12" hidden="1" customWidth="1"/>
    <col min="11" max="11" width="14.42578125" style="12" customWidth="1"/>
    <col min="12" max="12" width="5.7109375" style="12" customWidth="1"/>
    <col min="13" max="13" width="6.85546875" style="73" customWidth="1"/>
    <col min="14" max="14" width="13.28515625" style="12" customWidth="1"/>
    <col min="15" max="15" width="6" style="73" customWidth="1"/>
    <col min="16" max="16" width="4.85546875" style="73" customWidth="1"/>
    <col min="17" max="19" width="6.42578125" style="12" customWidth="1"/>
    <col min="20" max="20" width="10.5703125" style="12" customWidth="1"/>
    <col min="21" max="22" width="8.28515625" style="12" customWidth="1"/>
    <col min="23" max="23" width="8.85546875" style="12" customWidth="1"/>
    <col min="24" max="24" width="9.42578125" style="12" customWidth="1"/>
    <col min="25" max="25" width="7.140625" style="12" customWidth="1"/>
    <col min="26" max="26" width="8.28515625" style="12" hidden="1" customWidth="1"/>
    <col min="27" max="29" width="9.42578125" style="12" customWidth="1"/>
    <col min="30" max="30" width="7.5703125" style="12" hidden="1" customWidth="1"/>
    <col min="31" max="31" width="7.5703125" style="12" customWidth="1"/>
    <col min="32" max="32" width="7.5703125" style="12" hidden="1" customWidth="1"/>
    <col min="33" max="34" width="9.42578125" style="12" customWidth="1"/>
    <col min="35" max="16384" width="11.42578125" style="12"/>
  </cols>
  <sheetData>
    <row r="1" spans="1:35" s="6" customFormat="1" ht="18" customHeight="1" x14ac:dyDescent="0.15">
      <c r="A1" s="1" t="s">
        <v>0</v>
      </c>
      <c r="B1" s="2"/>
      <c r="C1" s="2"/>
      <c r="D1" s="2"/>
      <c r="E1" s="2"/>
      <c r="F1" s="3"/>
      <c r="G1" s="4"/>
      <c r="H1" s="2"/>
      <c r="I1" s="4"/>
      <c r="J1" s="2"/>
      <c r="K1" s="2"/>
      <c r="L1" s="4"/>
      <c r="M1" s="5"/>
      <c r="N1" s="4"/>
      <c r="O1" s="5"/>
      <c r="P1" s="5"/>
      <c r="Q1" s="4"/>
      <c r="R1" s="4"/>
      <c r="S1" s="4"/>
      <c r="T1" s="4"/>
    </row>
    <row r="2" spans="1:35" s="6" customFormat="1" ht="12.75" customHeight="1" x14ac:dyDescent="0.15">
      <c r="A2" s="1" t="s">
        <v>1</v>
      </c>
      <c r="B2" s="2"/>
      <c r="C2" s="2"/>
      <c r="D2" s="2"/>
      <c r="E2" s="2"/>
      <c r="F2" s="3"/>
      <c r="G2" s="4"/>
      <c r="H2" s="2"/>
      <c r="I2" s="4"/>
      <c r="J2" s="2"/>
      <c r="K2" s="2"/>
      <c r="L2" s="4"/>
      <c r="M2" s="5"/>
      <c r="N2" s="4"/>
      <c r="O2" s="5"/>
      <c r="P2" s="5"/>
      <c r="Q2" s="4"/>
      <c r="R2" s="4"/>
      <c r="S2" s="4"/>
      <c r="T2" s="4"/>
    </row>
    <row r="3" spans="1:35" s="6" customFormat="1" ht="12.75" customHeight="1" x14ac:dyDescent="0.2">
      <c r="A3" s="7" t="s">
        <v>2</v>
      </c>
      <c r="B3" s="2"/>
      <c r="C3" s="2"/>
      <c r="D3" s="2"/>
      <c r="E3" s="2"/>
      <c r="F3" s="3"/>
      <c r="G3" s="4"/>
      <c r="H3" s="2"/>
      <c r="I3" s="4"/>
      <c r="J3" s="2"/>
      <c r="K3" s="2"/>
      <c r="L3" s="4"/>
      <c r="M3" s="5"/>
      <c r="N3" s="4"/>
      <c r="O3" s="5"/>
      <c r="P3" s="5"/>
      <c r="Q3" s="4"/>
      <c r="R3" s="4"/>
      <c r="S3" s="4"/>
      <c r="T3" s="4"/>
    </row>
    <row r="4" spans="1:35" s="6" customFormat="1" ht="12.75" customHeight="1" x14ac:dyDescent="0.15">
      <c r="A4" s="1" t="s">
        <v>3</v>
      </c>
      <c r="B4" s="2"/>
      <c r="C4" s="2"/>
      <c r="D4" s="2"/>
      <c r="E4" s="2"/>
      <c r="F4" s="3"/>
      <c r="G4" s="4"/>
      <c r="H4" s="2"/>
      <c r="J4" s="2"/>
      <c r="K4" s="4"/>
      <c r="L4" s="4"/>
      <c r="M4" s="5"/>
      <c r="N4" s="4"/>
      <c r="O4" s="5"/>
      <c r="P4" s="5"/>
      <c r="Q4" s="4"/>
      <c r="R4" s="4"/>
      <c r="S4" s="4"/>
      <c r="T4" s="4"/>
    </row>
    <row r="5" spans="1:35" x14ac:dyDescent="0.15">
      <c r="A5" s="8"/>
      <c r="B5" s="8"/>
      <c r="C5" s="8"/>
      <c r="D5" s="8"/>
      <c r="E5" s="8"/>
      <c r="F5" s="9"/>
      <c r="G5" s="10"/>
      <c r="H5" s="8"/>
      <c r="I5" s="10"/>
      <c r="J5" s="10"/>
      <c r="K5" s="8"/>
      <c r="L5" s="10"/>
      <c r="M5" s="11"/>
      <c r="N5" s="10"/>
      <c r="O5" s="11"/>
      <c r="P5" s="11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</row>
    <row r="6" spans="1:35" ht="9" thickBot="1" x14ac:dyDescent="0.2">
      <c r="A6" s="13"/>
      <c r="B6" s="13"/>
      <c r="C6" s="13"/>
      <c r="D6" s="13"/>
      <c r="E6" s="13"/>
      <c r="F6" s="14"/>
      <c r="G6" s="15"/>
      <c r="H6" s="13"/>
      <c r="I6" s="15"/>
      <c r="J6" s="15"/>
      <c r="K6" s="13"/>
      <c r="L6" s="15"/>
      <c r="M6" s="16"/>
      <c r="N6" s="15"/>
      <c r="O6" s="16"/>
      <c r="P6" s="16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</row>
    <row r="7" spans="1:35" ht="9" thickBot="1" x14ac:dyDescent="0.2">
      <c r="A7" s="17"/>
      <c r="B7" s="17"/>
      <c r="C7" s="17"/>
      <c r="D7" s="17"/>
      <c r="E7" s="17"/>
      <c r="F7" s="18"/>
      <c r="G7" s="19"/>
      <c r="H7" s="17"/>
      <c r="I7" s="19"/>
      <c r="J7" s="19"/>
      <c r="K7" s="17"/>
      <c r="L7" s="19"/>
      <c r="M7" s="20"/>
      <c r="N7" s="19"/>
      <c r="O7" s="20"/>
      <c r="P7" s="20"/>
      <c r="Q7" s="19"/>
      <c r="R7" s="19"/>
      <c r="S7" s="19"/>
      <c r="T7" s="19"/>
      <c r="U7" s="19"/>
      <c r="V7" s="19"/>
      <c r="W7" s="19"/>
      <c r="X7" s="21" t="s">
        <v>4</v>
      </c>
      <c r="Y7" s="22"/>
      <c r="Z7" s="22"/>
      <c r="AA7" s="22"/>
      <c r="AB7" s="23"/>
      <c r="AC7" s="21" t="s">
        <v>5</v>
      </c>
      <c r="AD7" s="22"/>
      <c r="AE7" s="22"/>
      <c r="AF7" s="22"/>
      <c r="AG7" s="22"/>
      <c r="AH7" s="23"/>
    </row>
    <row r="8" spans="1:35" s="27" customFormat="1" ht="53.25" customHeight="1" x14ac:dyDescent="0.15">
      <c r="A8" s="24" t="s">
        <v>6</v>
      </c>
      <c r="B8" s="24" t="s">
        <v>7</v>
      </c>
      <c r="C8" s="24" t="s">
        <v>8</v>
      </c>
      <c r="D8" s="24" t="s">
        <v>9</v>
      </c>
      <c r="E8" s="24" t="s">
        <v>10</v>
      </c>
      <c r="F8" s="25" t="s">
        <v>11</v>
      </c>
      <c r="G8" s="24" t="s">
        <v>12</v>
      </c>
      <c r="H8" s="24" t="s">
        <v>13</v>
      </c>
      <c r="I8" s="24" t="s">
        <v>14</v>
      </c>
      <c r="J8" s="24" t="s">
        <v>15</v>
      </c>
      <c r="K8" s="24" t="s">
        <v>16</v>
      </c>
      <c r="L8" s="24" t="s">
        <v>17</v>
      </c>
      <c r="M8" s="24" t="s">
        <v>18</v>
      </c>
      <c r="N8" s="24" t="s">
        <v>19</v>
      </c>
      <c r="O8" s="24" t="s">
        <v>20</v>
      </c>
      <c r="P8" s="24" t="s">
        <v>21</v>
      </c>
      <c r="Q8" s="24" t="s">
        <v>22</v>
      </c>
      <c r="R8" s="24" t="s">
        <v>23</v>
      </c>
      <c r="S8" s="24" t="s">
        <v>24</v>
      </c>
      <c r="T8" s="24" t="s">
        <v>25</v>
      </c>
      <c r="U8" s="24" t="s">
        <v>26</v>
      </c>
      <c r="V8" s="24" t="s">
        <v>27</v>
      </c>
      <c r="W8" s="24" t="s">
        <v>28</v>
      </c>
      <c r="X8" s="26" t="s">
        <v>29</v>
      </c>
      <c r="Y8" s="26" t="s">
        <v>30</v>
      </c>
      <c r="Z8" s="26"/>
      <c r="AA8" s="26" t="s">
        <v>31</v>
      </c>
      <c r="AB8" s="26" t="s">
        <v>32</v>
      </c>
      <c r="AC8" s="26" t="s">
        <v>29</v>
      </c>
      <c r="AD8" s="26" t="s">
        <v>33</v>
      </c>
      <c r="AE8" s="26" t="s">
        <v>30</v>
      </c>
      <c r="AF8" s="26"/>
      <c r="AG8" s="26" t="s">
        <v>31</v>
      </c>
      <c r="AH8" s="26" t="s">
        <v>32</v>
      </c>
    </row>
    <row r="9" spans="1:35" s="47" customFormat="1" ht="21" customHeight="1" x14ac:dyDescent="0.25">
      <c r="A9" s="28" t="s">
        <v>34</v>
      </c>
      <c r="B9" s="29" t="s">
        <v>35</v>
      </c>
      <c r="C9" s="29" t="s">
        <v>36</v>
      </c>
      <c r="D9" s="30" t="s">
        <v>37</v>
      </c>
      <c r="E9" s="30" t="s">
        <v>38</v>
      </c>
      <c r="F9" s="31" t="s">
        <v>39</v>
      </c>
      <c r="G9" s="32">
        <v>45536</v>
      </c>
      <c r="H9" s="33"/>
      <c r="I9" s="34"/>
      <c r="J9" s="34"/>
      <c r="K9" s="35" t="s">
        <v>40</v>
      </c>
      <c r="L9" s="36" t="s">
        <v>41</v>
      </c>
      <c r="M9" s="37" t="s">
        <v>42</v>
      </c>
      <c r="N9" s="38" t="s">
        <v>43</v>
      </c>
      <c r="O9" s="39">
        <v>7</v>
      </c>
      <c r="P9" s="36" t="s">
        <v>44</v>
      </c>
      <c r="Q9" s="40">
        <v>260401</v>
      </c>
      <c r="R9" s="40">
        <v>260415</v>
      </c>
      <c r="S9" s="40">
        <v>260430</v>
      </c>
      <c r="T9" s="41" t="s">
        <v>45</v>
      </c>
      <c r="U9" s="42" t="s">
        <v>46</v>
      </c>
      <c r="V9" s="43" t="s">
        <v>47</v>
      </c>
      <c r="W9" s="44" t="s">
        <v>48</v>
      </c>
      <c r="X9" s="45">
        <v>25332.71</v>
      </c>
      <c r="Y9" s="45"/>
      <c r="Z9" s="45"/>
      <c r="AA9" s="45">
        <v>4649.6099999999997</v>
      </c>
      <c r="AB9" s="45">
        <f>X9-AA9</f>
        <v>20683.099999999999</v>
      </c>
      <c r="AC9" s="45">
        <v>25332.71</v>
      </c>
      <c r="AD9" s="45"/>
      <c r="AE9" s="45"/>
      <c r="AF9" s="45"/>
      <c r="AG9" s="45">
        <v>4649.6099999999997</v>
      </c>
      <c r="AH9" s="45">
        <f t="shared" ref="AH9:AH71" si="0">+AC9+AE9-AG9</f>
        <v>20683.099999999999</v>
      </c>
      <c r="AI9" s="46"/>
    </row>
    <row r="10" spans="1:35" s="47" customFormat="1" ht="21" customHeight="1" x14ac:dyDescent="0.25">
      <c r="A10" s="28" t="s">
        <v>34</v>
      </c>
      <c r="B10" s="29" t="s">
        <v>49</v>
      </c>
      <c r="C10" s="29" t="s">
        <v>50</v>
      </c>
      <c r="D10" s="30" t="s">
        <v>51</v>
      </c>
      <c r="E10" s="30" t="s">
        <v>37</v>
      </c>
      <c r="F10" s="31" t="s">
        <v>52</v>
      </c>
      <c r="G10" s="32">
        <v>45536</v>
      </c>
      <c r="H10" s="33"/>
      <c r="I10" s="34"/>
      <c r="J10" s="34"/>
      <c r="K10" s="35" t="s">
        <v>53</v>
      </c>
      <c r="L10" s="36" t="s">
        <v>41</v>
      </c>
      <c r="M10" s="37" t="s">
        <v>54</v>
      </c>
      <c r="N10" s="38" t="s">
        <v>43</v>
      </c>
      <c r="O10" s="39">
        <v>7</v>
      </c>
      <c r="P10" s="36" t="s">
        <v>55</v>
      </c>
      <c r="Q10" s="40">
        <v>260401</v>
      </c>
      <c r="R10" s="40">
        <v>260415</v>
      </c>
      <c r="S10" s="40">
        <v>260430</v>
      </c>
      <c r="T10" s="41" t="s">
        <v>45</v>
      </c>
      <c r="U10" s="42" t="s">
        <v>56</v>
      </c>
      <c r="V10" s="43" t="s">
        <v>47</v>
      </c>
      <c r="W10" s="44" t="s">
        <v>48</v>
      </c>
      <c r="X10" s="45">
        <v>5796.75</v>
      </c>
      <c r="Y10" s="45"/>
      <c r="Z10" s="45"/>
      <c r="AA10" s="45">
        <v>453.56</v>
      </c>
      <c r="AB10" s="45">
        <f>X10-AA10</f>
        <v>5343.19</v>
      </c>
      <c r="AC10" s="45">
        <v>5796.75</v>
      </c>
      <c r="AD10" s="45"/>
      <c r="AE10" s="45"/>
      <c r="AF10" s="45"/>
      <c r="AG10" s="45">
        <v>453.56</v>
      </c>
      <c r="AH10" s="45">
        <f>+AC10+AE10-AG10</f>
        <v>5343.19</v>
      </c>
      <c r="AI10" s="46"/>
    </row>
    <row r="11" spans="1:35" s="47" customFormat="1" ht="21" customHeight="1" x14ac:dyDescent="0.25">
      <c r="A11" s="28" t="s">
        <v>34</v>
      </c>
      <c r="B11" s="29" t="s">
        <v>57</v>
      </c>
      <c r="C11" s="29" t="s">
        <v>58</v>
      </c>
      <c r="D11" s="30" t="s">
        <v>51</v>
      </c>
      <c r="E11" s="30" t="s">
        <v>59</v>
      </c>
      <c r="F11" s="31" t="s">
        <v>60</v>
      </c>
      <c r="G11" s="32">
        <v>45536</v>
      </c>
      <c r="H11" s="33"/>
      <c r="I11" s="34"/>
      <c r="J11" s="34"/>
      <c r="K11" s="35" t="s">
        <v>61</v>
      </c>
      <c r="L11" s="36" t="s">
        <v>41</v>
      </c>
      <c r="M11" s="37" t="s">
        <v>62</v>
      </c>
      <c r="N11" s="38" t="s">
        <v>43</v>
      </c>
      <c r="O11" s="39">
        <v>7</v>
      </c>
      <c r="P11" s="36" t="s">
        <v>55</v>
      </c>
      <c r="Q11" s="40">
        <v>260401</v>
      </c>
      <c r="R11" s="40">
        <v>260415</v>
      </c>
      <c r="S11" s="40">
        <v>260430</v>
      </c>
      <c r="T11" s="41" t="s">
        <v>45</v>
      </c>
      <c r="U11" s="42" t="s">
        <v>63</v>
      </c>
      <c r="V11" s="43" t="s">
        <v>47</v>
      </c>
      <c r="W11" s="44" t="s">
        <v>48</v>
      </c>
      <c r="X11" s="45">
        <v>4185</v>
      </c>
      <c r="Y11" s="45"/>
      <c r="Z11" s="45"/>
      <c r="AA11" s="45">
        <v>0</v>
      </c>
      <c r="AB11" s="45">
        <f>X11-AA11</f>
        <v>4185</v>
      </c>
      <c r="AC11" s="45">
        <v>4185</v>
      </c>
      <c r="AD11" s="45"/>
      <c r="AE11" s="45"/>
      <c r="AF11" s="45"/>
      <c r="AG11" s="45">
        <v>0</v>
      </c>
      <c r="AH11" s="45">
        <f t="shared" si="0"/>
        <v>4185</v>
      </c>
      <c r="AI11" s="46"/>
    </row>
    <row r="12" spans="1:35" s="47" customFormat="1" ht="21" customHeight="1" x14ac:dyDescent="0.25">
      <c r="A12" s="28" t="s">
        <v>34</v>
      </c>
      <c r="B12" s="28" t="s">
        <v>64</v>
      </c>
      <c r="C12" s="28" t="s">
        <v>65</v>
      </c>
      <c r="D12" s="30" t="s">
        <v>66</v>
      </c>
      <c r="E12" s="30" t="s">
        <v>67</v>
      </c>
      <c r="F12" s="31" t="s">
        <v>68</v>
      </c>
      <c r="G12" s="32">
        <v>45916</v>
      </c>
      <c r="H12" s="33"/>
      <c r="I12" s="34"/>
      <c r="J12" s="34"/>
      <c r="K12" s="35" t="s">
        <v>69</v>
      </c>
      <c r="L12" s="36" t="s">
        <v>41</v>
      </c>
      <c r="M12" s="37" t="s">
        <v>70</v>
      </c>
      <c r="N12" s="38" t="s">
        <v>43</v>
      </c>
      <c r="O12" s="39">
        <v>7</v>
      </c>
      <c r="P12" s="36" t="s">
        <v>55</v>
      </c>
      <c r="Q12" s="40">
        <v>260401</v>
      </c>
      <c r="R12" s="40">
        <v>260415</v>
      </c>
      <c r="S12" s="40">
        <v>260430</v>
      </c>
      <c r="T12" s="41" t="s">
        <v>45</v>
      </c>
      <c r="U12" s="42" t="s">
        <v>71</v>
      </c>
      <c r="V12" s="43" t="s">
        <v>47</v>
      </c>
      <c r="W12" s="44" t="s">
        <v>48</v>
      </c>
      <c r="X12" s="45">
        <v>4185</v>
      </c>
      <c r="Y12" s="45"/>
      <c r="Z12" s="45"/>
      <c r="AA12" s="45">
        <v>0</v>
      </c>
      <c r="AB12" s="45">
        <f>X12-AA12</f>
        <v>4185</v>
      </c>
      <c r="AC12" s="45">
        <v>4185</v>
      </c>
      <c r="AD12" s="45"/>
      <c r="AE12" s="45"/>
      <c r="AF12" s="45"/>
      <c r="AG12" s="45">
        <v>0</v>
      </c>
      <c r="AH12" s="45">
        <f>+AC12+AE12-AG12</f>
        <v>4185</v>
      </c>
      <c r="AI12" s="46"/>
    </row>
    <row r="13" spans="1:35" s="47" customFormat="1" ht="21" customHeight="1" x14ac:dyDescent="0.25">
      <c r="A13" s="28" t="s">
        <v>34</v>
      </c>
      <c r="B13" s="29" t="s">
        <v>72</v>
      </c>
      <c r="C13" s="29" t="s">
        <v>73</v>
      </c>
      <c r="D13" s="30" t="s">
        <v>37</v>
      </c>
      <c r="E13" s="30" t="s">
        <v>74</v>
      </c>
      <c r="F13" s="31" t="s">
        <v>75</v>
      </c>
      <c r="G13" s="32">
        <v>45536</v>
      </c>
      <c r="H13" s="33"/>
      <c r="I13" s="34"/>
      <c r="J13" s="34"/>
      <c r="K13" s="35" t="s">
        <v>76</v>
      </c>
      <c r="L13" s="36" t="s">
        <v>41</v>
      </c>
      <c r="M13" s="37" t="s">
        <v>77</v>
      </c>
      <c r="N13" s="38" t="s">
        <v>78</v>
      </c>
      <c r="O13" s="39">
        <v>7</v>
      </c>
      <c r="P13" s="36" t="s">
        <v>44</v>
      </c>
      <c r="Q13" s="40">
        <v>260401</v>
      </c>
      <c r="R13" s="40">
        <v>260415</v>
      </c>
      <c r="S13" s="40">
        <v>260430</v>
      </c>
      <c r="T13" s="41" t="s">
        <v>45</v>
      </c>
      <c r="U13" s="42" t="s">
        <v>79</v>
      </c>
      <c r="V13" s="43" t="s">
        <v>47</v>
      </c>
      <c r="W13" s="44" t="s">
        <v>48</v>
      </c>
      <c r="X13" s="45">
        <v>12830.59</v>
      </c>
      <c r="Y13" s="45"/>
      <c r="Z13" s="45"/>
      <c r="AA13" s="45">
        <v>1808.86</v>
      </c>
      <c r="AB13" s="45">
        <f>X13-AA13</f>
        <v>11021.73</v>
      </c>
      <c r="AC13" s="45">
        <v>12830.59</v>
      </c>
      <c r="AD13" s="45"/>
      <c r="AE13" s="45"/>
      <c r="AF13" s="45"/>
      <c r="AG13" s="45">
        <v>1808.86</v>
      </c>
      <c r="AH13" s="45">
        <f>+AC13+AE13-AG13</f>
        <v>11021.73</v>
      </c>
      <c r="AI13" s="46"/>
    </row>
    <row r="14" spans="1:35" s="47" customFormat="1" ht="21" customHeight="1" x14ac:dyDescent="0.25">
      <c r="A14" s="28" t="s">
        <v>34</v>
      </c>
      <c r="B14" s="29" t="s">
        <v>80</v>
      </c>
      <c r="C14" s="29" t="s">
        <v>81</v>
      </c>
      <c r="D14" s="30" t="s">
        <v>82</v>
      </c>
      <c r="E14" s="30" t="s">
        <v>83</v>
      </c>
      <c r="F14" s="31" t="s">
        <v>84</v>
      </c>
      <c r="G14" s="32">
        <v>45536</v>
      </c>
      <c r="H14" s="33"/>
      <c r="I14" s="34"/>
      <c r="J14" s="34"/>
      <c r="K14" s="35" t="s">
        <v>85</v>
      </c>
      <c r="L14" s="36" t="s">
        <v>41</v>
      </c>
      <c r="M14" s="37" t="s">
        <v>86</v>
      </c>
      <c r="N14" s="38" t="s">
        <v>78</v>
      </c>
      <c r="O14" s="39">
        <v>7</v>
      </c>
      <c r="P14" s="36" t="s">
        <v>55</v>
      </c>
      <c r="Q14" s="40">
        <v>260401</v>
      </c>
      <c r="R14" s="40">
        <v>260415</v>
      </c>
      <c r="S14" s="40">
        <v>260430</v>
      </c>
      <c r="T14" s="41" t="s">
        <v>45</v>
      </c>
      <c r="U14" s="42" t="s">
        <v>87</v>
      </c>
      <c r="V14" s="43" t="s">
        <v>47</v>
      </c>
      <c r="W14" s="44" t="s">
        <v>48</v>
      </c>
      <c r="X14" s="45">
        <v>4185</v>
      </c>
      <c r="Y14" s="45"/>
      <c r="Z14" s="45"/>
      <c r="AA14" s="45">
        <v>0</v>
      </c>
      <c r="AB14" s="45">
        <f t="shared" ref="AB14:AB20" si="1">X14-AA14</f>
        <v>4185</v>
      </c>
      <c r="AC14" s="45">
        <v>4185</v>
      </c>
      <c r="AD14" s="45"/>
      <c r="AE14" s="45"/>
      <c r="AF14" s="45"/>
      <c r="AG14" s="45">
        <v>0</v>
      </c>
      <c r="AH14" s="45">
        <f>+AC14+AE14-AG14</f>
        <v>4185</v>
      </c>
      <c r="AI14" s="46"/>
    </row>
    <row r="15" spans="1:35" s="47" customFormat="1" ht="21" customHeight="1" x14ac:dyDescent="0.25">
      <c r="A15" s="28" t="s">
        <v>34</v>
      </c>
      <c r="B15" s="29" t="s">
        <v>88</v>
      </c>
      <c r="C15" s="29" t="s">
        <v>89</v>
      </c>
      <c r="D15" s="30" t="s">
        <v>90</v>
      </c>
      <c r="E15" s="30" t="s">
        <v>91</v>
      </c>
      <c r="F15" s="31" t="s">
        <v>92</v>
      </c>
      <c r="G15" s="32">
        <v>45536</v>
      </c>
      <c r="H15" s="33"/>
      <c r="I15" s="34"/>
      <c r="J15" s="34"/>
      <c r="K15" s="35" t="s">
        <v>93</v>
      </c>
      <c r="L15" s="36" t="s">
        <v>41</v>
      </c>
      <c r="M15" s="37" t="s">
        <v>94</v>
      </c>
      <c r="N15" s="38" t="s">
        <v>95</v>
      </c>
      <c r="O15" s="39">
        <v>7</v>
      </c>
      <c r="P15" s="36" t="s">
        <v>44</v>
      </c>
      <c r="Q15" s="40">
        <v>260401</v>
      </c>
      <c r="R15" s="40">
        <v>260415</v>
      </c>
      <c r="S15" s="40">
        <v>260430</v>
      </c>
      <c r="T15" s="41" t="s">
        <v>45</v>
      </c>
      <c r="U15" s="42" t="s">
        <v>96</v>
      </c>
      <c r="V15" s="43" t="s">
        <v>47</v>
      </c>
      <c r="W15" s="44" t="s">
        <v>48</v>
      </c>
      <c r="X15" s="45">
        <v>9268.7900000000009</v>
      </c>
      <c r="Y15" s="45"/>
      <c r="Z15" s="45"/>
      <c r="AA15" s="45">
        <v>1048.06</v>
      </c>
      <c r="AB15" s="45">
        <f t="shared" si="1"/>
        <v>8220.7300000000014</v>
      </c>
      <c r="AC15" s="45">
        <v>9268.7900000000009</v>
      </c>
      <c r="AD15" s="45"/>
      <c r="AE15" s="45"/>
      <c r="AF15" s="45"/>
      <c r="AG15" s="45">
        <v>1048.06</v>
      </c>
      <c r="AH15" s="45">
        <f>+AC15+AE15-AG15</f>
        <v>8220.7300000000014</v>
      </c>
      <c r="AI15" s="46"/>
    </row>
    <row r="16" spans="1:35" s="47" customFormat="1" ht="21" customHeight="1" x14ac:dyDescent="0.25">
      <c r="A16" s="28" t="s">
        <v>34</v>
      </c>
      <c r="B16" s="29" t="s">
        <v>97</v>
      </c>
      <c r="C16" s="29" t="s">
        <v>98</v>
      </c>
      <c r="D16" s="30" t="s">
        <v>99</v>
      </c>
      <c r="E16" s="30" t="s">
        <v>100</v>
      </c>
      <c r="F16" s="31" t="s">
        <v>101</v>
      </c>
      <c r="G16" s="32">
        <v>45536</v>
      </c>
      <c r="H16" s="33"/>
      <c r="I16" s="34"/>
      <c r="J16" s="34"/>
      <c r="K16" s="35" t="s">
        <v>102</v>
      </c>
      <c r="L16" s="36" t="s">
        <v>41</v>
      </c>
      <c r="M16" s="37" t="s">
        <v>103</v>
      </c>
      <c r="N16" s="38" t="s">
        <v>95</v>
      </c>
      <c r="O16" s="39">
        <v>7</v>
      </c>
      <c r="P16" s="36" t="s">
        <v>44</v>
      </c>
      <c r="Q16" s="40">
        <v>260401</v>
      </c>
      <c r="R16" s="40">
        <v>260415</v>
      </c>
      <c r="S16" s="40">
        <v>260430</v>
      </c>
      <c r="T16" s="41" t="s">
        <v>45</v>
      </c>
      <c r="U16" s="42" t="s">
        <v>104</v>
      </c>
      <c r="V16" s="43" t="s">
        <v>47</v>
      </c>
      <c r="W16" s="44" t="s">
        <v>48</v>
      </c>
      <c r="X16" s="45">
        <v>9268.7900000000009</v>
      </c>
      <c r="Y16" s="45"/>
      <c r="Z16" s="45"/>
      <c r="AA16" s="45">
        <v>1048.06</v>
      </c>
      <c r="AB16" s="45">
        <f t="shared" si="1"/>
        <v>8220.7300000000014</v>
      </c>
      <c r="AC16" s="45">
        <v>9268.7900000000009</v>
      </c>
      <c r="AD16" s="45"/>
      <c r="AE16" s="45"/>
      <c r="AF16" s="45"/>
      <c r="AG16" s="45">
        <v>1048.06</v>
      </c>
      <c r="AH16" s="45">
        <f t="shared" si="0"/>
        <v>8220.7300000000014</v>
      </c>
      <c r="AI16" s="46"/>
    </row>
    <row r="17" spans="1:35" s="47" customFormat="1" ht="21" customHeight="1" x14ac:dyDescent="0.25">
      <c r="A17" s="28" t="s">
        <v>34</v>
      </c>
      <c r="B17" s="29" t="s">
        <v>105</v>
      </c>
      <c r="C17" s="29" t="s">
        <v>106</v>
      </c>
      <c r="D17" s="30" t="s">
        <v>107</v>
      </c>
      <c r="E17" s="30" t="s">
        <v>38</v>
      </c>
      <c r="F17" s="31" t="s">
        <v>108</v>
      </c>
      <c r="G17" s="32">
        <v>45536</v>
      </c>
      <c r="H17" s="33"/>
      <c r="I17" s="34"/>
      <c r="J17" s="34"/>
      <c r="K17" s="35" t="s">
        <v>109</v>
      </c>
      <c r="L17" s="36" t="s">
        <v>41</v>
      </c>
      <c r="M17" s="37" t="s">
        <v>110</v>
      </c>
      <c r="N17" s="38" t="s">
        <v>95</v>
      </c>
      <c r="O17" s="39">
        <v>7</v>
      </c>
      <c r="P17" s="36" t="s">
        <v>44</v>
      </c>
      <c r="Q17" s="40">
        <v>260401</v>
      </c>
      <c r="R17" s="40">
        <v>260415</v>
      </c>
      <c r="S17" s="40">
        <v>260430</v>
      </c>
      <c r="T17" s="41" t="s">
        <v>45</v>
      </c>
      <c r="U17" s="42" t="s">
        <v>111</v>
      </c>
      <c r="V17" s="43" t="s">
        <v>47</v>
      </c>
      <c r="W17" s="44" t="s">
        <v>48</v>
      </c>
      <c r="X17" s="45">
        <v>9268.7900000000009</v>
      </c>
      <c r="Y17" s="45"/>
      <c r="Z17" s="48"/>
      <c r="AA17" s="45">
        <v>1048.06</v>
      </c>
      <c r="AB17" s="45">
        <f t="shared" si="1"/>
        <v>8220.7300000000014</v>
      </c>
      <c r="AC17" s="45">
        <v>9268.7900000000009</v>
      </c>
      <c r="AD17" s="45"/>
      <c r="AE17" s="45"/>
      <c r="AF17" s="45"/>
      <c r="AG17" s="45">
        <v>1048.06</v>
      </c>
      <c r="AH17" s="45">
        <f t="shared" si="0"/>
        <v>8220.7300000000014</v>
      </c>
      <c r="AI17" s="46"/>
    </row>
    <row r="18" spans="1:35" s="47" customFormat="1" ht="21" customHeight="1" x14ac:dyDescent="0.25">
      <c r="A18" s="28" t="s">
        <v>34</v>
      </c>
      <c r="B18" s="29" t="s">
        <v>112</v>
      </c>
      <c r="C18" s="29" t="s">
        <v>113</v>
      </c>
      <c r="D18" s="30" t="s">
        <v>114</v>
      </c>
      <c r="E18" s="30" t="s">
        <v>99</v>
      </c>
      <c r="F18" s="31" t="s">
        <v>115</v>
      </c>
      <c r="G18" s="32">
        <v>45536</v>
      </c>
      <c r="H18" s="33"/>
      <c r="I18" s="34"/>
      <c r="J18" s="34"/>
      <c r="K18" s="35" t="s">
        <v>116</v>
      </c>
      <c r="L18" s="36" t="s">
        <v>41</v>
      </c>
      <c r="M18" s="37" t="s">
        <v>117</v>
      </c>
      <c r="N18" s="38" t="s">
        <v>95</v>
      </c>
      <c r="O18" s="39">
        <v>7</v>
      </c>
      <c r="P18" s="36" t="s">
        <v>44</v>
      </c>
      <c r="Q18" s="40">
        <v>260401</v>
      </c>
      <c r="R18" s="40">
        <v>260415</v>
      </c>
      <c r="S18" s="40">
        <v>260430</v>
      </c>
      <c r="T18" s="41" t="s">
        <v>45</v>
      </c>
      <c r="U18" s="42" t="s">
        <v>118</v>
      </c>
      <c r="V18" s="43" t="s">
        <v>47</v>
      </c>
      <c r="W18" s="44" t="s">
        <v>48</v>
      </c>
      <c r="X18" s="45">
        <v>9268.7900000000009</v>
      </c>
      <c r="Y18" s="45"/>
      <c r="Z18" s="45"/>
      <c r="AA18" s="45">
        <v>1048.06</v>
      </c>
      <c r="AB18" s="45">
        <f t="shared" si="1"/>
        <v>8220.7300000000014</v>
      </c>
      <c r="AC18" s="45">
        <v>9268.7900000000009</v>
      </c>
      <c r="AD18" s="45"/>
      <c r="AE18" s="45"/>
      <c r="AF18" s="45"/>
      <c r="AG18" s="45">
        <v>1048.06</v>
      </c>
      <c r="AH18" s="45">
        <f t="shared" si="0"/>
        <v>8220.7300000000014</v>
      </c>
      <c r="AI18" s="46"/>
    </row>
    <row r="19" spans="1:35" s="47" customFormat="1" ht="21" customHeight="1" x14ac:dyDescent="0.25">
      <c r="A19" s="28" t="s">
        <v>34</v>
      </c>
      <c r="B19" s="29" t="s">
        <v>119</v>
      </c>
      <c r="C19" s="29" t="s">
        <v>120</v>
      </c>
      <c r="D19" s="30" t="s">
        <v>83</v>
      </c>
      <c r="E19" s="30" t="s">
        <v>121</v>
      </c>
      <c r="F19" s="31" t="s">
        <v>122</v>
      </c>
      <c r="G19" s="32">
        <v>45536</v>
      </c>
      <c r="H19" s="33"/>
      <c r="I19" s="34"/>
      <c r="J19" s="34"/>
      <c r="K19" s="35" t="s">
        <v>123</v>
      </c>
      <c r="L19" s="36" t="s">
        <v>41</v>
      </c>
      <c r="M19" s="37" t="s">
        <v>124</v>
      </c>
      <c r="N19" s="38" t="s">
        <v>95</v>
      </c>
      <c r="O19" s="39">
        <v>7</v>
      </c>
      <c r="P19" s="36" t="s">
        <v>44</v>
      </c>
      <c r="Q19" s="40">
        <v>260401</v>
      </c>
      <c r="R19" s="40">
        <v>260415</v>
      </c>
      <c r="S19" s="40">
        <v>260430</v>
      </c>
      <c r="T19" s="41" t="s">
        <v>45</v>
      </c>
      <c r="U19" s="42" t="s">
        <v>125</v>
      </c>
      <c r="V19" s="43" t="s">
        <v>47</v>
      </c>
      <c r="W19" s="44" t="s">
        <v>48</v>
      </c>
      <c r="X19" s="45">
        <v>9268.7900000000009</v>
      </c>
      <c r="Y19" s="45"/>
      <c r="Z19" s="45"/>
      <c r="AA19" s="45">
        <v>1048.06</v>
      </c>
      <c r="AB19" s="45">
        <f t="shared" si="1"/>
        <v>8220.7300000000014</v>
      </c>
      <c r="AC19" s="45">
        <v>9268.7900000000009</v>
      </c>
      <c r="AD19" s="45"/>
      <c r="AE19" s="45"/>
      <c r="AF19" s="45"/>
      <c r="AG19" s="45">
        <v>1048.06</v>
      </c>
      <c r="AH19" s="45">
        <f t="shared" si="0"/>
        <v>8220.7300000000014</v>
      </c>
      <c r="AI19" s="46"/>
    </row>
    <row r="20" spans="1:35" s="47" customFormat="1" ht="21" customHeight="1" x14ac:dyDescent="0.25">
      <c r="A20" s="28" t="s">
        <v>34</v>
      </c>
      <c r="B20" s="29" t="s">
        <v>126</v>
      </c>
      <c r="C20" s="29" t="s">
        <v>127</v>
      </c>
      <c r="D20" s="30" t="s">
        <v>128</v>
      </c>
      <c r="E20" s="30" t="s">
        <v>129</v>
      </c>
      <c r="F20" s="31" t="s">
        <v>130</v>
      </c>
      <c r="G20" s="32">
        <v>45536</v>
      </c>
      <c r="H20" s="33"/>
      <c r="I20" s="34"/>
      <c r="J20" s="34"/>
      <c r="K20" s="35" t="s">
        <v>131</v>
      </c>
      <c r="L20" s="36" t="s">
        <v>41</v>
      </c>
      <c r="M20" s="37" t="s">
        <v>132</v>
      </c>
      <c r="N20" s="38" t="s">
        <v>95</v>
      </c>
      <c r="O20" s="39">
        <v>7</v>
      </c>
      <c r="P20" s="36" t="s">
        <v>55</v>
      </c>
      <c r="Q20" s="40">
        <v>260401</v>
      </c>
      <c r="R20" s="40">
        <v>260415</v>
      </c>
      <c r="S20" s="40">
        <v>260430</v>
      </c>
      <c r="T20" s="41" t="s">
        <v>45</v>
      </c>
      <c r="U20" s="42" t="s">
        <v>133</v>
      </c>
      <c r="V20" s="43" t="s">
        <v>47</v>
      </c>
      <c r="W20" s="44" t="s">
        <v>48</v>
      </c>
      <c r="X20" s="45">
        <v>4185</v>
      </c>
      <c r="Y20" s="45"/>
      <c r="Z20" s="45"/>
      <c r="AA20" s="45">
        <v>0</v>
      </c>
      <c r="AB20" s="45">
        <f t="shared" si="1"/>
        <v>4185</v>
      </c>
      <c r="AC20" s="45">
        <v>4185</v>
      </c>
      <c r="AD20" s="45"/>
      <c r="AE20" s="45"/>
      <c r="AF20" s="45"/>
      <c r="AG20" s="45">
        <v>0</v>
      </c>
      <c r="AH20" s="45">
        <f t="shared" si="0"/>
        <v>4185</v>
      </c>
      <c r="AI20" s="46"/>
    </row>
    <row r="21" spans="1:35" s="47" customFormat="1" ht="21" customHeight="1" x14ac:dyDescent="0.25">
      <c r="A21" s="28" t="s">
        <v>34</v>
      </c>
      <c r="B21" s="29" t="s">
        <v>134</v>
      </c>
      <c r="C21" s="29" t="s">
        <v>135</v>
      </c>
      <c r="D21" s="30" t="s">
        <v>136</v>
      </c>
      <c r="E21" s="30" t="s">
        <v>67</v>
      </c>
      <c r="F21" s="31" t="s">
        <v>137</v>
      </c>
      <c r="G21" s="32">
        <v>45536</v>
      </c>
      <c r="H21" s="33"/>
      <c r="I21" s="34"/>
      <c r="J21" s="34"/>
      <c r="K21" s="35" t="s">
        <v>138</v>
      </c>
      <c r="L21" s="36" t="s">
        <v>41</v>
      </c>
      <c r="M21" s="37" t="s">
        <v>139</v>
      </c>
      <c r="N21" s="38" t="s">
        <v>140</v>
      </c>
      <c r="O21" s="39">
        <v>7</v>
      </c>
      <c r="P21" s="36" t="s">
        <v>55</v>
      </c>
      <c r="Q21" s="40">
        <v>260401</v>
      </c>
      <c r="R21" s="40">
        <v>260415</v>
      </c>
      <c r="S21" s="40">
        <v>260430</v>
      </c>
      <c r="T21" s="41" t="s">
        <v>45</v>
      </c>
      <c r="U21" s="42" t="s">
        <v>141</v>
      </c>
      <c r="V21" s="43" t="s">
        <v>47</v>
      </c>
      <c r="W21" s="44" t="s">
        <v>48</v>
      </c>
      <c r="X21" s="45">
        <v>13444.05</v>
      </c>
      <c r="Y21" s="45"/>
      <c r="Z21" s="45"/>
      <c r="AA21" s="45">
        <v>1939.9</v>
      </c>
      <c r="AB21" s="45">
        <f>X21+Y21-AA21</f>
        <v>11504.15</v>
      </c>
      <c r="AC21" s="45">
        <v>13444.05</v>
      </c>
      <c r="AD21" s="45"/>
      <c r="AE21" s="45">
        <v>1271.6199999999999</v>
      </c>
      <c r="AF21" s="45"/>
      <c r="AG21" s="45">
        <v>2211.52</v>
      </c>
      <c r="AH21" s="45">
        <f t="shared" si="0"/>
        <v>12504.149999999998</v>
      </c>
      <c r="AI21" s="46"/>
    </row>
    <row r="22" spans="1:35" s="47" customFormat="1" ht="21" customHeight="1" x14ac:dyDescent="0.25">
      <c r="A22" s="28" t="s">
        <v>34</v>
      </c>
      <c r="B22" s="29" t="s">
        <v>142</v>
      </c>
      <c r="C22" s="29" t="s">
        <v>143</v>
      </c>
      <c r="D22" s="30" t="s">
        <v>144</v>
      </c>
      <c r="E22" s="30" t="s">
        <v>145</v>
      </c>
      <c r="F22" s="31" t="s">
        <v>146</v>
      </c>
      <c r="G22" s="32">
        <v>45536</v>
      </c>
      <c r="H22" s="33"/>
      <c r="I22" s="34"/>
      <c r="J22" s="34"/>
      <c r="K22" s="35" t="s">
        <v>147</v>
      </c>
      <c r="L22" s="36" t="s">
        <v>41</v>
      </c>
      <c r="M22" s="37" t="s">
        <v>148</v>
      </c>
      <c r="N22" s="38" t="s">
        <v>140</v>
      </c>
      <c r="O22" s="39">
        <v>7</v>
      </c>
      <c r="P22" s="36" t="s">
        <v>55</v>
      </c>
      <c r="Q22" s="40">
        <v>260401</v>
      </c>
      <c r="R22" s="40">
        <v>260415</v>
      </c>
      <c r="S22" s="40">
        <v>260430</v>
      </c>
      <c r="T22" s="41" t="s">
        <v>45</v>
      </c>
      <c r="U22" s="42" t="s">
        <v>149</v>
      </c>
      <c r="V22" s="43" t="s">
        <v>47</v>
      </c>
      <c r="W22" s="44" t="s">
        <v>48</v>
      </c>
      <c r="X22" s="45">
        <v>9959.25</v>
      </c>
      <c r="Y22" s="45"/>
      <c r="Z22" s="45"/>
      <c r="AA22" s="45">
        <v>1195.55</v>
      </c>
      <c r="AB22" s="45">
        <f>X22+Y22-AA22</f>
        <v>8763.7000000000007</v>
      </c>
      <c r="AC22" s="45">
        <v>9959.25</v>
      </c>
      <c r="AD22" s="45"/>
      <c r="AE22" s="45">
        <v>1271.6099999999999</v>
      </c>
      <c r="AF22" s="45"/>
      <c r="AG22" s="45">
        <v>1467.16</v>
      </c>
      <c r="AH22" s="45">
        <f t="shared" si="0"/>
        <v>9763.7000000000007</v>
      </c>
      <c r="AI22" s="46"/>
    </row>
    <row r="23" spans="1:35" s="47" customFormat="1" ht="21" customHeight="1" x14ac:dyDescent="0.25">
      <c r="A23" s="28" t="s">
        <v>34</v>
      </c>
      <c r="B23" s="29" t="s">
        <v>150</v>
      </c>
      <c r="C23" s="29" t="s">
        <v>151</v>
      </c>
      <c r="D23" s="30" t="s">
        <v>152</v>
      </c>
      <c r="E23" s="30" t="s">
        <v>153</v>
      </c>
      <c r="F23" s="31" t="s">
        <v>154</v>
      </c>
      <c r="G23" s="32">
        <v>45536</v>
      </c>
      <c r="H23" s="33"/>
      <c r="I23" s="34"/>
      <c r="J23" s="34"/>
      <c r="K23" s="35" t="s">
        <v>155</v>
      </c>
      <c r="L23" s="36" t="s">
        <v>41</v>
      </c>
      <c r="M23" s="37" t="s">
        <v>156</v>
      </c>
      <c r="N23" s="38" t="s">
        <v>140</v>
      </c>
      <c r="O23" s="39">
        <v>7</v>
      </c>
      <c r="P23" s="36" t="s">
        <v>55</v>
      </c>
      <c r="Q23" s="40">
        <v>260401</v>
      </c>
      <c r="R23" s="40">
        <v>260415</v>
      </c>
      <c r="S23" s="40">
        <v>260430</v>
      </c>
      <c r="T23" s="41" t="s">
        <v>45</v>
      </c>
      <c r="U23" s="42" t="s">
        <v>157</v>
      </c>
      <c r="V23" s="43" t="s">
        <v>47</v>
      </c>
      <c r="W23" s="44" t="s">
        <v>48</v>
      </c>
      <c r="X23" s="45">
        <v>9292.9500000000007</v>
      </c>
      <c r="Y23" s="45"/>
      <c r="Z23" s="45"/>
      <c r="AA23" s="45">
        <v>1053.22</v>
      </c>
      <c r="AB23" s="45">
        <f>X23+Y23-AA23</f>
        <v>8239.7300000000014</v>
      </c>
      <c r="AC23" s="45">
        <v>9292.9500000000007</v>
      </c>
      <c r="AD23" s="45"/>
      <c r="AE23" s="45">
        <v>1271.6199999999999</v>
      </c>
      <c r="AF23" s="45"/>
      <c r="AG23" s="45">
        <v>1324.84</v>
      </c>
      <c r="AH23" s="45">
        <f t="shared" si="0"/>
        <v>9239.73</v>
      </c>
      <c r="AI23" s="46"/>
    </row>
    <row r="24" spans="1:35" s="47" customFormat="1" ht="21" customHeight="1" x14ac:dyDescent="0.25">
      <c r="A24" s="28" t="s">
        <v>34</v>
      </c>
      <c r="B24" s="29" t="s">
        <v>158</v>
      </c>
      <c r="C24" s="29" t="s">
        <v>159</v>
      </c>
      <c r="D24" s="30" t="s">
        <v>160</v>
      </c>
      <c r="E24" s="30" t="s">
        <v>161</v>
      </c>
      <c r="F24" s="31" t="s">
        <v>162</v>
      </c>
      <c r="G24" s="32">
        <v>45536</v>
      </c>
      <c r="H24" s="33"/>
      <c r="I24" s="34"/>
      <c r="J24" s="34"/>
      <c r="K24" s="35" t="s">
        <v>155</v>
      </c>
      <c r="L24" s="36" t="s">
        <v>41</v>
      </c>
      <c r="M24" s="37" t="s">
        <v>163</v>
      </c>
      <c r="N24" s="38" t="s">
        <v>140</v>
      </c>
      <c r="O24" s="39">
        <v>7</v>
      </c>
      <c r="P24" s="36" t="s">
        <v>55</v>
      </c>
      <c r="Q24" s="40">
        <v>260401</v>
      </c>
      <c r="R24" s="40">
        <v>260415</v>
      </c>
      <c r="S24" s="40">
        <v>260430</v>
      </c>
      <c r="T24" s="41" t="s">
        <v>45</v>
      </c>
      <c r="U24" s="42" t="s">
        <v>164</v>
      </c>
      <c r="V24" s="43" t="s">
        <v>47</v>
      </c>
      <c r="W24" s="44" t="s">
        <v>48</v>
      </c>
      <c r="X24" s="45">
        <v>9292.9500000000007</v>
      </c>
      <c r="Y24" s="45"/>
      <c r="Z24" s="45"/>
      <c r="AA24" s="45">
        <v>1053.22</v>
      </c>
      <c r="AB24" s="45">
        <f>X24+Y24-AA24</f>
        <v>8239.7300000000014</v>
      </c>
      <c r="AC24" s="45">
        <v>9292.9500000000007</v>
      </c>
      <c r="AD24" s="45"/>
      <c r="AE24" s="45">
        <v>1271.6199999999999</v>
      </c>
      <c r="AF24" s="45"/>
      <c r="AG24" s="45">
        <v>1324.84</v>
      </c>
      <c r="AH24" s="45">
        <f t="shared" si="0"/>
        <v>9239.73</v>
      </c>
      <c r="AI24" s="46"/>
    </row>
    <row r="25" spans="1:35" s="47" customFormat="1" ht="21" customHeight="1" x14ac:dyDescent="0.25">
      <c r="A25" s="28" t="s">
        <v>34</v>
      </c>
      <c r="B25" s="29" t="s">
        <v>165</v>
      </c>
      <c r="C25" s="29" t="s">
        <v>166</v>
      </c>
      <c r="D25" s="30" t="s">
        <v>167</v>
      </c>
      <c r="E25" s="30" t="s">
        <v>168</v>
      </c>
      <c r="F25" s="31" t="s">
        <v>169</v>
      </c>
      <c r="G25" s="32">
        <v>45566</v>
      </c>
      <c r="H25" s="33"/>
      <c r="I25" s="34"/>
      <c r="J25" s="34"/>
      <c r="K25" s="35" t="s">
        <v>170</v>
      </c>
      <c r="L25" s="36" t="s">
        <v>41</v>
      </c>
      <c r="M25" s="37" t="s">
        <v>171</v>
      </c>
      <c r="N25" s="38" t="s">
        <v>140</v>
      </c>
      <c r="O25" s="39">
        <v>7</v>
      </c>
      <c r="P25" s="36" t="s">
        <v>55</v>
      </c>
      <c r="Q25" s="40">
        <v>260401</v>
      </c>
      <c r="R25" s="40">
        <v>260415</v>
      </c>
      <c r="S25" s="40">
        <v>260430</v>
      </c>
      <c r="T25" s="41" t="s">
        <v>45</v>
      </c>
      <c r="U25" s="42" t="s">
        <v>172</v>
      </c>
      <c r="V25" s="43" t="s">
        <v>47</v>
      </c>
      <c r="W25" s="44" t="s">
        <v>48</v>
      </c>
      <c r="X25" s="45">
        <v>6416.7</v>
      </c>
      <c r="Y25" s="45"/>
      <c r="Z25" s="45"/>
      <c r="AA25" s="45">
        <v>531.27</v>
      </c>
      <c r="AB25" s="45">
        <f>+X25+Y25-AA25</f>
        <v>5885.43</v>
      </c>
      <c r="AC25" s="45">
        <v>6416.7</v>
      </c>
      <c r="AD25" s="45"/>
      <c r="AE25" s="45"/>
      <c r="AF25" s="45"/>
      <c r="AG25" s="45">
        <v>531.27</v>
      </c>
      <c r="AH25" s="45">
        <f>+AC25+AE25-AG25</f>
        <v>5885.43</v>
      </c>
      <c r="AI25" s="46"/>
    </row>
    <row r="26" spans="1:35" s="47" customFormat="1" ht="21.75" customHeight="1" x14ac:dyDescent="0.25">
      <c r="A26" s="28" t="s">
        <v>34</v>
      </c>
      <c r="B26" s="29" t="s">
        <v>173</v>
      </c>
      <c r="C26" s="29" t="s">
        <v>174</v>
      </c>
      <c r="D26" s="30" t="s">
        <v>175</v>
      </c>
      <c r="E26" s="30" t="s">
        <v>176</v>
      </c>
      <c r="F26" s="31" t="s">
        <v>177</v>
      </c>
      <c r="G26" s="32">
        <v>45536</v>
      </c>
      <c r="H26" s="33"/>
      <c r="I26" s="34"/>
      <c r="J26" s="34"/>
      <c r="K26" s="35" t="s">
        <v>170</v>
      </c>
      <c r="L26" s="36" t="s">
        <v>41</v>
      </c>
      <c r="M26" s="37" t="s">
        <v>178</v>
      </c>
      <c r="N26" s="38" t="s">
        <v>140</v>
      </c>
      <c r="O26" s="39">
        <v>7</v>
      </c>
      <c r="P26" s="36" t="s">
        <v>55</v>
      </c>
      <c r="Q26" s="40">
        <v>260401</v>
      </c>
      <c r="R26" s="40">
        <v>260415</v>
      </c>
      <c r="S26" s="40">
        <v>260430</v>
      </c>
      <c r="T26" s="41" t="s">
        <v>45</v>
      </c>
      <c r="U26" s="42" t="s">
        <v>179</v>
      </c>
      <c r="V26" s="43" t="s">
        <v>47</v>
      </c>
      <c r="W26" s="44" t="s">
        <v>48</v>
      </c>
      <c r="X26" s="45">
        <v>6416.7</v>
      </c>
      <c r="Y26" s="45"/>
      <c r="Z26" s="45"/>
      <c r="AA26" s="45">
        <v>531.27</v>
      </c>
      <c r="AB26" s="45">
        <f>+X26+Y26-AA26</f>
        <v>5885.43</v>
      </c>
      <c r="AC26" s="45">
        <v>6416.7</v>
      </c>
      <c r="AD26" s="45"/>
      <c r="AE26" s="45"/>
      <c r="AF26" s="45"/>
      <c r="AG26" s="45">
        <v>531.27</v>
      </c>
      <c r="AH26" s="45">
        <f>+AC26+AE26-AG26</f>
        <v>5885.43</v>
      </c>
      <c r="AI26" s="46"/>
    </row>
    <row r="27" spans="1:35" s="47" customFormat="1" ht="21" customHeight="1" x14ac:dyDescent="0.25">
      <c r="A27" s="28" t="s">
        <v>34</v>
      </c>
      <c r="B27" s="29" t="s">
        <v>180</v>
      </c>
      <c r="C27" s="29" t="s">
        <v>181</v>
      </c>
      <c r="D27" s="30" t="s">
        <v>182</v>
      </c>
      <c r="E27" s="30" t="s">
        <v>183</v>
      </c>
      <c r="F27" s="31" t="s">
        <v>184</v>
      </c>
      <c r="G27" s="32">
        <v>45916</v>
      </c>
      <c r="H27" s="33"/>
      <c r="I27" s="34"/>
      <c r="J27" s="34"/>
      <c r="K27" s="35" t="s">
        <v>155</v>
      </c>
      <c r="L27" s="36" t="s">
        <v>41</v>
      </c>
      <c r="M27" s="37" t="s">
        <v>185</v>
      </c>
      <c r="N27" s="38" t="s">
        <v>140</v>
      </c>
      <c r="O27" s="39">
        <v>7</v>
      </c>
      <c r="P27" s="36" t="s">
        <v>55</v>
      </c>
      <c r="Q27" s="40">
        <v>260401</v>
      </c>
      <c r="R27" s="40">
        <v>260415</v>
      </c>
      <c r="S27" s="40">
        <v>260430</v>
      </c>
      <c r="T27" s="41" t="s">
        <v>45</v>
      </c>
      <c r="U27" s="49" t="s">
        <v>186</v>
      </c>
      <c r="V27" s="43" t="s">
        <v>47</v>
      </c>
      <c r="W27" s="44" t="s">
        <v>187</v>
      </c>
      <c r="X27" s="45">
        <v>9292.9500000000007</v>
      </c>
      <c r="Y27" s="45"/>
      <c r="Z27" s="45"/>
      <c r="AA27" s="45">
        <v>1053.22</v>
      </c>
      <c r="AB27" s="45">
        <f>+X27-AA27</f>
        <v>8239.7300000000014</v>
      </c>
      <c r="AC27" s="45">
        <v>9292.9500000000007</v>
      </c>
      <c r="AD27" s="45"/>
      <c r="AE27" s="45">
        <v>1271.6199999999999</v>
      </c>
      <c r="AF27" s="45"/>
      <c r="AG27" s="45">
        <v>1324.84</v>
      </c>
      <c r="AH27" s="45">
        <f t="shared" si="0"/>
        <v>9239.73</v>
      </c>
      <c r="AI27" s="46"/>
    </row>
    <row r="28" spans="1:35" s="47" customFormat="1" ht="21" customHeight="1" x14ac:dyDescent="0.25">
      <c r="A28" s="28" t="s">
        <v>34</v>
      </c>
      <c r="B28" s="29" t="s">
        <v>188</v>
      </c>
      <c r="C28" s="29" t="s">
        <v>189</v>
      </c>
      <c r="D28" s="30" t="s">
        <v>190</v>
      </c>
      <c r="E28" s="30" t="s">
        <v>191</v>
      </c>
      <c r="F28" s="50" t="s">
        <v>192</v>
      </c>
      <c r="G28" s="51">
        <v>45894</v>
      </c>
      <c r="H28" s="33"/>
      <c r="I28" s="34"/>
      <c r="J28" s="34"/>
      <c r="K28" s="35" t="s">
        <v>193</v>
      </c>
      <c r="L28" s="36" t="s">
        <v>41</v>
      </c>
      <c r="M28" s="37" t="s">
        <v>194</v>
      </c>
      <c r="N28" s="38" t="s">
        <v>140</v>
      </c>
      <c r="O28" s="39">
        <v>7</v>
      </c>
      <c r="P28" s="36" t="s">
        <v>55</v>
      </c>
      <c r="Q28" s="40">
        <v>260401</v>
      </c>
      <c r="R28" s="40">
        <v>260415</v>
      </c>
      <c r="S28" s="40">
        <v>260430</v>
      </c>
      <c r="T28" s="41" t="s">
        <v>45</v>
      </c>
      <c r="U28" s="42" t="s">
        <v>195</v>
      </c>
      <c r="V28" s="43" t="s">
        <v>47</v>
      </c>
      <c r="W28" s="44" t="s">
        <v>48</v>
      </c>
      <c r="X28" s="45">
        <v>4185</v>
      </c>
      <c r="Y28" s="45"/>
      <c r="Z28" s="45"/>
      <c r="AA28" s="45">
        <v>0</v>
      </c>
      <c r="AB28" s="45">
        <f>X28-AA28</f>
        <v>4185</v>
      </c>
      <c r="AC28" s="45">
        <v>4185</v>
      </c>
      <c r="AD28" s="45"/>
      <c r="AE28" s="45"/>
      <c r="AF28" s="45"/>
      <c r="AG28" s="45">
        <v>0</v>
      </c>
      <c r="AH28" s="45">
        <f t="shared" si="0"/>
        <v>4185</v>
      </c>
      <c r="AI28" s="46"/>
    </row>
    <row r="29" spans="1:35" s="47" customFormat="1" ht="21" customHeight="1" x14ac:dyDescent="0.25">
      <c r="A29" s="28" t="s">
        <v>34</v>
      </c>
      <c r="B29" s="29" t="s">
        <v>196</v>
      </c>
      <c r="C29" s="29" t="s">
        <v>197</v>
      </c>
      <c r="D29" s="30" t="s">
        <v>198</v>
      </c>
      <c r="E29" s="30" t="s">
        <v>153</v>
      </c>
      <c r="F29" s="31" t="s">
        <v>199</v>
      </c>
      <c r="G29" s="32">
        <v>45536</v>
      </c>
      <c r="H29" s="33"/>
      <c r="I29" s="34"/>
      <c r="J29" s="34"/>
      <c r="K29" s="35" t="s">
        <v>200</v>
      </c>
      <c r="L29" s="36" t="s">
        <v>41</v>
      </c>
      <c r="M29" s="37" t="s">
        <v>201</v>
      </c>
      <c r="N29" s="38" t="s">
        <v>202</v>
      </c>
      <c r="O29" s="39">
        <v>7</v>
      </c>
      <c r="P29" s="36" t="s">
        <v>55</v>
      </c>
      <c r="Q29" s="40">
        <v>260401</v>
      </c>
      <c r="R29" s="40">
        <v>260415</v>
      </c>
      <c r="S29" s="40">
        <v>260430</v>
      </c>
      <c r="T29" s="41" t="s">
        <v>45</v>
      </c>
      <c r="U29" s="42" t="s">
        <v>203</v>
      </c>
      <c r="V29" s="43" t="s">
        <v>47</v>
      </c>
      <c r="W29" s="44" t="s">
        <v>48</v>
      </c>
      <c r="X29" s="45">
        <v>6416.7</v>
      </c>
      <c r="Y29" s="45"/>
      <c r="Z29" s="45"/>
      <c r="AA29" s="45">
        <v>531.27</v>
      </c>
      <c r="AB29" s="45">
        <f>+X29+Y29-AA29</f>
        <v>5885.43</v>
      </c>
      <c r="AC29" s="45">
        <v>6416.7</v>
      </c>
      <c r="AD29" s="45"/>
      <c r="AE29" s="45">
        <v>1199.4000000000001</v>
      </c>
      <c r="AF29" s="45"/>
      <c r="AG29" s="45">
        <v>730.67</v>
      </c>
      <c r="AH29" s="45">
        <f t="shared" si="0"/>
        <v>6885.43</v>
      </c>
      <c r="AI29" s="46"/>
    </row>
    <row r="30" spans="1:35" s="47" customFormat="1" ht="21" customHeight="1" x14ac:dyDescent="0.25">
      <c r="A30" s="28" t="s">
        <v>34</v>
      </c>
      <c r="B30" s="29" t="s">
        <v>204</v>
      </c>
      <c r="C30" s="29" t="s">
        <v>205</v>
      </c>
      <c r="D30" s="30" t="s">
        <v>83</v>
      </c>
      <c r="E30" s="30" t="s">
        <v>198</v>
      </c>
      <c r="F30" s="31" t="s">
        <v>68</v>
      </c>
      <c r="G30" s="32">
        <v>45536</v>
      </c>
      <c r="H30" s="33"/>
      <c r="I30" s="34"/>
      <c r="J30" s="34"/>
      <c r="K30" s="35" t="s">
        <v>206</v>
      </c>
      <c r="L30" s="36" t="s">
        <v>41</v>
      </c>
      <c r="M30" s="37" t="s">
        <v>207</v>
      </c>
      <c r="N30" s="38" t="s">
        <v>202</v>
      </c>
      <c r="O30" s="39">
        <v>7</v>
      </c>
      <c r="P30" s="36" t="s">
        <v>55</v>
      </c>
      <c r="Q30" s="40">
        <v>260401</v>
      </c>
      <c r="R30" s="40">
        <v>260415</v>
      </c>
      <c r="S30" s="40">
        <v>260430</v>
      </c>
      <c r="T30" s="41" t="s">
        <v>45</v>
      </c>
      <c r="U30" s="42" t="s">
        <v>208</v>
      </c>
      <c r="V30" s="43" t="s">
        <v>47</v>
      </c>
      <c r="W30" s="44" t="s">
        <v>48</v>
      </c>
      <c r="X30" s="45">
        <v>4327.6499999999996</v>
      </c>
      <c r="Y30" s="45"/>
      <c r="Z30" s="45"/>
      <c r="AA30" s="45">
        <v>0</v>
      </c>
      <c r="AB30" s="45">
        <f>+X30+Y30-AA30</f>
        <v>4327.6499999999996</v>
      </c>
      <c r="AC30" s="45">
        <v>4327.6499999999996</v>
      </c>
      <c r="AD30" s="45"/>
      <c r="AE30" s="45"/>
      <c r="AF30" s="45"/>
      <c r="AG30" s="45">
        <v>0</v>
      </c>
      <c r="AH30" s="45">
        <f t="shared" si="0"/>
        <v>4327.6499999999996</v>
      </c>
      <c r="AI30" s="46"/>
    </row>
    <row r="31" spans="1:35" s="47" customFormat="1" ht="21" customHeight="1" x14ac:dyDescent="0.25">
      <c r="A31" s="28" t="s">
        <v>34</v>
      </c>
      <c r="B31" s="29" t="s">
        <v>209</v>
      </c>
      <c r="C31" s="29" t="s">
        <v>210</v>
      </c>
      <c r="D31" s="30" t="s">
        <v>99</v>
      </c>
      <c r="E31" s="30" t="s">
        <v>211</v>
      </c>
      <c r="F31" s="31" t="s">
        <v>212</v>
      </c>
      <c r="G31" s="32">
        <v>45536</v>
      </c>
      <c r="H31" s="33"/>
      <c r="I31" s="34"/>
      <c r="J31" s="34"/>
      <c r="K31" s="35" t="s">
        <v>213</v>
      </c>
      <c r="L31" s="36" t="s">
        <v>41</v>
      </c>
      <c r="M31" s="37" t="s">
        <v>214</v>
      </c>
      <c r="N31" s="38" t="s">
        <v>215</v>
      </c>
      <c r="O31" s="39">
        <v>7</v>
      </c>
      <c r="P31" s="36" t="s">
        <v>55</v>
      </c>
      <c r="Q31" s="40">
        <v>260401</v>
      </c>
      <c r="R31" s="40">
        <v>260415</v>
      </c>
      <c r="S31" s="40">
        <v>260430</v>
      </c>
      <c r="T31" s="41" t="s">
        <v>45</v>
      </c>
      <c r="U31" s="42" t="s">
        <v>216</v>
      </c>
      <c r="V31" s="43" t="s">
        <v>47</v>
      </c>
      <c r="W31" s="44" t="s">
        <v>48</v>
      </c>
      <c r="X31" s="45">
        <v>9732.2999999999993</v>
      </c>
      <c r="Y31" s="45"/>
      <c r="Z31" s="45"/>
      <c r="AA31" s="45">
        <v>1147.07</v>
      </c>
      <c r="AB31" s="45">
        <f t="shared" ref="AB31:AB39" si="2">X31-AA31</f>
        <v>8585.23</v>
      </c>
      <c r="AC31" s="45">
        <v>9732.2999999999993</v>
      </c>
      <c r="AD31" s="45"/>
      <c r="AE31" s="45"/>
      <c r="AF31" s="45"/>
      <c r="AG31" s="45">
        <v>1147.07</v>
      </c>
      <c r="AH31" s="45">
        <f t="shared" si="0"/>
        <v>8585.23</v>
      </c>
      <c r="AI31" s="46"/>
    </row>
    <row r="32" spans="1:35" s="47" customFormat="1" ht="21" customHeight="1" x14ac:dyDescent="0.25">
      <c r="A32" s="28" t="s">
        <v>34</v>
      </c>
      <c r="B32" s="29" t="s">
        <v>217</v>
      </c>
      <c r="C32" s="29" t="s">
        <v>218</v>
      </c>
      <c r="D32" s="30" t="s">
        <v>219</v>
      </c>
      <c r="E32" s="30" t="s">
        <v>198</v>
      </c>
      <c r="F32" s="31" t="s">
        <v>220</v>
      </c>
      <c r="G32" s="32">
        <v>45536</v>
      </c>
      <c r="H32" s="33"/>
      <c r="I32" s="34"/>
      <c r="J32" s="34"/>
      <c r="K32" s="35" t="s">
        <v>221</v>
      </c>
      <c r="L32" s="36" t="s">
        <v>41</v>
      </c>
      <c r="M32" s="37" t="s">
        <v>222</v>
      </c>
      <c r="N32" s="38" t="s">
        <v>215</v>
      </c>
      <c r="O32" s="39">
        <v>7</v>
      </c>
      <c r="P32" s="36" t="s">
        <v>55</v>
      </c>
      <c r="Q32" s="40">
        <v>260401</v>
      </c>
      <c r="R32" s="40">
        <v>260415</v>
      </c>
      <c r="S32" s="40">
        <v>260430</v>
      </c>
      <c r="T32" s="41" t="s">
        <v>45</v>
      </c>
      <c r="U32" s="42" t="s">
        <v>223</v>
      </c>
      <c r="V32" s="43" t="s">
        <v>47</v>
      </c>
      <c r="W32" s="44" t="s">
        <v>48</v>
      </c>
      <c r="X32" s="45">
        <v>4039.14</v>
      </c>
      <c r="Y32" s="45"/>
      <c r="Z32" s="45"/>
      <c r="AA32" s="45">
        <v>0</v>
      </c>
      <c r="AB32" s="45">
        <f t="shared" si="2"/>
        <v>4039.14</v>
      </c>
      <c r="AC32" s="45">
        <v>4039.14</v>
      </c>
      <c r="AD32" s="45"/>
      <c r="AE32" s="45"/>
      <c r="AF32" s="45"/>
      <c r="AG32" s="45">
        <v>0</v>
      </c>
      <c r="AH32" s="45">
        <f t="shared" si="0"/>
        <v>4039.14</v>
      </c>
      <c r="AI32" s="46"/>
    </row>
    <row r="33" spans="1:35" s="47" customFormat="1" ht="21" customHeight="1" x14ac:dyDescent="0.25">
      <c r="A33" s="28" t="s">
        <v>34</v>
      </c>
      <c r="B33" s="29" t="s">
        <v>224</v>
      </c>
      <c r="C33" s="29" t="s">
        <v>225</v>
      </c>
      <c r="D33" s="30" t="s">
        <v>211</v>
      </c>
      <c r="E33" s="30" t="s">
        <v>226</v>
      </c>
      <c r="F33" s="31" t="s">
        <v>227</v>
      </c>
      <c r="G33" s="51">
        <v>45839</v>
      </c>
      <c r="H33" s="33"/>
      <c r="I33" s="34"/>
      <c r="J33" s="34"/>
      <c r="K33" s="35" t="s">
        <v>228</v>
      </c>
      <c r="L33" s="36" t="s">
        <v>41</v>
      </c>
      <c r="M33" s="37" t="s">
        <v>229</v>
      </c>
      <c r="N33" s="38" t="s">
        <v>215</v>
      </c>
      <c r="O33" s="39">
        <v>7</v>
      </c>
      <c r="P33" s="36" t="s">
        <v>55</v>
      </c>
      <c r="Q33" s="40">
        <v>260401</v>
      </c>
      <c r="R33" s="40">
        <v>260415</v>
      </c>
      <c r="S33" s="40">
        <v>260430</v>
      </c>
      <c r="T33" s="41" t="s">
        <v>45</v>
      </c>
      <c r="U33" s="42" t="s">
        <v>230</v>
      </c>
      <c r="V33" s="43" t="s">
        <v>47</v>
      </c>
      <c r="W33" s="44" t="s">
        <v>48</v>
      </c>
      <c r="X33" s="45">
        <v>4185</v>
      </c>
      <c r="Y33" s="45"/>
      <c r="Z33" s="45"/>
      <c r="AA33" s="45">
        <v>0</v>
      </c>
      <c r="AB33" s="45">
        <f t="shared" si="2"/>
        <v>4185</v>
      </c>
      <c r="AC33" s="45">
        <v>4185</v>
      </c>
      <c r="AD33" s="45"/>
      <c r="AE33" s="45"/>
      <c r="AF33" s="45"/>
      <c r="AG33" s="45">
        <v>0</v>
      </c>
      <c r="AH33" s="45">
        <f>+AC33+AE33-AG33</f>
        <v>4185</v>
      </c>
      <c r="AI33" s="46"/>
    </row>
    <row r="34" spans="1:35" s="47" customFormat="1" ht="21" customHeight="1" x14ac:dyDescent="0.25">
      <c r="A34" s="28" t="s">
        <v>34</v>
      </c>
      <c r="B34" s="28" t="s">
        <v>231</v>
      </c>
      <c r="C34" s="28" t="s">
        <v>232</v>
      </c>
      <c r="D34" s="30" t="s">
        <v>233</v>
      </c>
      <c r="E34" s="30" t="s">
        <v>234</v>
      </c>
      <c r="F34" s="31" t="s">
        <v>235</v>
      </c>
      <c r="G34" s="51">
        <v>45870</v>
      </c>
      <c r="H34" s="33"/>
      <c r="I34" s="34"/>
      <c r="J34" s="34"/>
      <c r="K34" s="35" t="s">
        <v>236</v>
      </c>
      <c r="L34" s="36" t="s">
        <v>41</v>
      </c>
      <c r="M34" s="37" t="s">
        <v>237</v>
      </c>
      <c r="N34" s="38" t="s">
        <v>215</v>
      </c>
      <c r="O34" s="39">
        <v>7</v>
      </c>
      <c r="P34" s="36" t="s">
        <v>55</v>
      </c>
      <c r="Q34" s="40">
        <v>260401</v>
      </c>
      <c r="R34" s="40">
        <v>260415</v>
      </c>
      <c r="S34" s="40">
        <v>260430</v>
      </c>
      <c r="T34" s="41" t="s">
        <v>45</v>
      </c>
      <c r="U34" s="42" t="s">
        <v>238</v>
      </c>
      <c r="V34" s="43" t="s">
        <v>47</v>
      </c>
      <c r="W34" s="44" t="s">
        <v>48</v>
      </c>
      <c r="X34" s="45">
        <v>4220.3999999999996</v>
      </c>
      <c r="Y34" s="45"/>
      <c r="Z34" s="45"/>
      <c r="AA34" s="45">
        <v>0</v>
      </c>
      <c r="AB34" s="45">
        <f t="shared" si="2"/>
        <v>4220.3999999999996</v>
      </c>
      <c r="AC34" s="45">
        <v>4220.3999999999996</v>
      </c>
      <c r="AD34" s="45"/>
      <c r="AE34" s="45"/>
      <c r="AF34" s="45"/>
      <c r="AG34" s="45">
        <v>0</v>
      </c>
      <c r="AH34" s="45">
        <f t="shared" si="0"/>
        <v>4220.3999999999996</v>
      </c>
      <c r="AI34" s="46"/>
    </row>
    <row r="35" spans="1:35" s="47" customFormat="1" ht="21" customHeight="1" x14ac:dyDescent="0.25">
      <c r="A35" s="28" t="s">
        <v>34</v>
      </c>
      <c r="B35" s="28" t="s">
        <v>239</v>
      </c>
      <c r="C35" s="28" t="s">
        <v>240</v>
      </c>
      <c r="D35" s="30" t="s">
        <v>241</v>
      </c>
      <c r="E35" s="30" t="s">
        <v>242</v>
      </c>
      <c r="F35" s="31" t="s">
        <v>243</v>
      </c>
      <c r="G35" s="32">
        <v>45916</v>
      </c>
      <c r="H35" s="33"/>
      <c r="I35" s="34"/>
      <c r="J35" s="34"/>
      <c r="K35" s="35" t="s">
        <v>228</v>
      </c>
      <c r="L35" s="36" t="s">
        <v>41</v>
      </c>
      <c r="M35" s="37" t="s">
        <v>244</v>
      </c>
      <c r="N35" s="38" t="s">
        <v>215</v>
      </c>
      <c r="O35" s="39">
        <v>7</v>
      </c>
      <c r="P35" s="36" t="s">
        <v>55</v>
      </c>
      <c r="Q35" s="40">
        <v>260401</v>
      </c>
      <c r="R35" s="40">
        <v>260415</v>
      </c>
      <c r="S35" s="40">
        <v>260430</v>
      </c>
      <c r="T35" s="41" t="s">
        <v>45</v>
      </c>
      <c r="U35" s="49" t="s">
        <v>245</v>
      </c>
      <c r="V35" s="43" t="s">
        <v>47</v>
      </c>
      <c r="W35" s="44" t="s">
        <v>246</v>
      </c>
      <c r="X35" s="45">
        <v>4185</v>
      </c>
      <c r="Y35" s="45"/>
      <c r="Z35" s="45"/>
      <c r="AA35" s="45">
        <v>0</v>
      </c>
      <c r="AB35" s="45">
        <f t="shared" si="2"/>
        <v>4185</v>
      </c>
      <c r="AC35" s="45">
        <v>4185</v>
      </c>
      <c r="AD35" s="45"/>
      <c r="AE35" s="45"/>
      <c r="AF35" s="45"/>
      <c r="AG35" s="45">
        <v>0</v>
      </c>
      <c r="AH35" s="45">
        <f t="shared" si="0"/>
        <v>4185</v>
      </c>
      <c r="AI35" s="46"/>
    </row>
    <row r="36" spans="1:35" s="47" customFormat="1" ht="21" customHeight="1" x14ac:dyDescent="0.25">
      <c r="A36" s="28" t="s">
        <v>34</v>
      </c>
      <c r="B36" s="29" t="s">
        <v>247</v>
      </c>
      <c r="C36" s="29" t="s">
        <v>248</v>
      </c>
      <c r="D36" s="30" t="s">
        <v>249</v>
      </c>
      <c r="E36" s="30" t="s">
        <v>250</v>
      </c>
      <c r="F36" s="31" t="s">
        <v>251</v>
      </c>
      <c r="G36" s="32">
        <v>45763</v>
      </c>
      <c r="H36" s="33"/>
      <c r="I36" s="34"/>
      <c r="J36" s="34"/>
      <c r="K36" s="35" t="s">
        <v>252</v>
      </c>
      <c r="L36" s="36" t="s">
        <v>41</v>
      </c>
      <c r="M36" s="37" t="s">
        <v>253</v>
      </c>
      <c r="N36" s="38" t="s">
        <v>254</v>
      </c>
      <c r="O36" s="39">
        <v>7</v>
      </c>
      <c r="P36" s="36" t="s">
        <v>55</v>
      </c>
      <c r="Q36" s="40">
        <v>260401</v>
      </c>
      <c r="R36" s="40">
        <v>260415</v>
      </c>
      <c r="S36" s="40">
        <v>260430</v>
      </c>
      <c r="T36" s="41" t="s">
        <v>45</v>
      </c>
      <c r="U36" s="42" t="s">
        <v>255</v>
      </c>
      <c r="V36" s="43" t="s">
        <v>47</v>
      </c>
      <c r="W36" s="44" t="s">
        <v>48</v>
      </c>
      <c r="X36" s="45">
        <v>5410.3</v>
      </c>
      <c r="Y36" s="45"/>
      <c r="Z36" s="45"/>
      <c r="AA36" s="45">
        <v>147.21</v>
      </c>
      <c r="AB36" s="45">
        <f t="shared" si="2"/>
        <v>5263.09</v>
      </c>
      <c r="AC36" s="45">
        <v>5796.75</v>
      </c>
      <c r="AD36" s="45"/>
      <c r="AE36" s="45"/>
      <c r="AF36" s="45"/>
      <c r="AG36" s="45">
        <v>453.56</v>
      </c>
      <c r="AH36" s="45">
        <f>+AC36+AE36-AG36</f>
        <v>5343.19</v>
      </c>
      <c r="AI36" s="46"/>
    </row>
    <row r="37" spans="1:35" s="47" customFormat="1" ht="21" customHeight="1" x14ac:dyDescent="0.25">
      <c r="A37" s="28" t="s">
        <v>34</v>
      </c>
      <c r="B37" s="29" t="s">
        <v>256</v>
      </c>
      <c r="C37" s="29" t="s">
        <v>257</v>
      </c>
      <c r="D37" s="30" t="s">
        <v>258</v>
      </c>
      <c r="E37" s="30" t="s">
        <v>259</v>
      </c>
      <c r="F37" s="31" t="s">
        <v>260</v>
      </c>
      <c r="G37" s="51">
        <v>45798</v>
      </c>
      <c r="H37" s="33"/>
      <c r="I37" s="34"/>
      <c r="J37" s="34"/>
      <c r="K37" s="35" t="s">
        <v>261</v>
      </c>
      <c r="L37" s="36" t="s">
        <v>41</v>
      </c>
      <c r="M37" s="37" t="s">
        <v>262</v>
      </c>
      <c r="N37" s="38" t="s">
        <v>254</v>
      </c>
      <c r="O37" s="39">
        <v>7</v>
      </c>
      <c r="P37" s="36" t="s">
        <v>55</v>
      </c>
      <c r="Q37" s="40">
        <v>260401</v>
      </c>
      <c r="R37" s="40">
        <v>260415</v>
      </c>
      <c r="S37" s="40">
        <v>260430</v>
      </c>
      <c r="T37" s="41" t="s">
        <v>45</v>
      </c>
      <c r="U37" s="42" t="s">
        <v>263</v>
      </c>
      <c r="V37" s="43" t="s">
        <v>47</v>
      </c>
      <c r="W37" s="44" t="s">
        <v>48</v>
      </c>
      <c r="X37" s="45">
        <v>11597.55</v>
      </c>
      <c r="Y37" s="45"/>
      <c r="Z37" s="45"/>
      <c r="AA37" s="45">
        <v>1545.49</v>
      </c>
      <c r="AB37" s="45">
        <f t="shared" si="2"/>
        <v>10052.06</v>
      </c>
      <c r="AC37" s="45">
        <v>11597.55</v>
      </c>
      <c r="AD37" s="45"/>
      <c r="AE37" s="45"/>
      <c r="AF37" s="45"/>
      <c r="AG37" s="45">
        <v>1545.49</v>
      </c>
      <c r="AH37" s="45">
        <f t="shared" si="0"/>
        <v>10052.06</v>
      </c>
      <c r="AI37" s="46"/>
    </row>
    <row r="38" spans="1:35" s="47" customFormat="1" ht="21" customHeight="1" x14ac:dyDescent="0.25">
      <c r="A38" s="28" t="s">
        <v>34</v>
      </c>
      <c r="B38" s="29" t="s">
        <v>264</v>
      </c>
      <c r="C38" s="29" t="s">
        <v>265</v>
      </c>
      <c r="D38" s="30" t="s">
        <v>266</v>
      </c>
      <c r="E38" s="30" t="s">
        <v>267</v>
      </c>
      <c r="F38" s="31" t="s">
        <v>268</v>
      </c>
      <c r="G38" s="51">
        <v>45817</v>
      </c>
      <c r="H38" s="33"/>
      <c r="I38" s="34"/>
      <c r="J38" s="34"/>
      <c r="K38" s="35" t="s">
        <v>269</v>
      </c>
      <c r="L38" s="36" t="s">
        <v>41</v>
      </c>
      <c r="M38" s="37" t="s">
        <v>270</v>
      </c>
      <c r="N38" s="38" t="s">
        <v>254</v>
      </c>
      <c r="O38" s="39">
        <v>7</v>
      </c>
      <c r="P38" s="36" t="s">
        <v>55</v>
      </c>
      <c r="Q38" s="40">
        <v>260401</v>
      </c>
      <c r="R38" s="40">
        <v>260415</v>
      </c>
      <c r="S38" s="40">
        <v>260430</v>
      </c>
      <c r="T38" s="41" t="s">
        <v>45</v>
      </c>
      <c r="U38" s="42" t="s">
        <v>271</v>
      </c>
      <c r="V38" s="43" t="s">
        <v>47</v>
      </c>
      <c r="W38" s="44" t="s">
        <v>48</v>
      </c>
      <c r="X38" s="45">
        <v>8247.4500000000007</v>
      </c>
      <c r="Y38" s="45"/>
      <c r="Z38" s="45"/>
      <c r="AA38" s="45">
        <v>843.81</v>
      </c>
      <c r="AB38" s="45">
        <f t="shared" si="2"/>
        <v>7403.6400000000012</v>
      </c>
      <c r="AC38" s="45">
        <v>8247.4500000000007</v>
      </c>
      <c r="AD38" s="45"/>
      <c r="AE38" s="45"/>
      <c r="AF38" s="45"/>
      <c r="AG38" s="45">
        <v>843.81</v>
      </c>
      <c r="AH38" s="45">
        <f t="shared" si="0"/>
        <v>7403.6400000000012</v>
      </c>
      <c r="AI38" s="46"/>
    </row>
    <row r="39" spans="1:35" s="47" customFormat="1" ht="21" customHeight="1" x14ac:dyDescent="0.25">
      <c r="A39" s="28" t="s">
        <v>34</v>
      </c>
      <c r="B39" s="29" t="s">
        <v>272</v>
      </c>
      <c r="C39" s="29" t="s">
        <v>273</v>
      </c>
      <c r="D39" s="30" t="s">
        <v>274</v>
      </c>
      <c r="E39" s="30" t="s">
        <v>275</v>
      </c>
      <c r="F39" s="50" t="s">
        <v>276</v>
      </c>
      <c r="G39" s="51">
        <v>45870</v>
      </c>
      <c r="H39" s="33"/>
      <c r="I39" s="34"/>
      <c r="J39" s="34"/>
      <c r="K39" s="35" t="s">
        <v>277</v>
      </c>
      <c r="L39" s="36" t="s">
        <v>41</v>
      </c>
      <c r="M39" s="37" t="s">
        <v>278</v>
      </c>
      <c r="N39" s="38" t="s">
        <v>254</v>
      </c>
      <c r="O39" s="39">
        <v>7</v>
      </c>
      <c r="P39" s="36" t="s">
        <v>55</v>
      </c>
      <c r="Q39" s="40">
        <v>260401</v>
      </c>
      <c r="R39" s="40">
        <v>260415</v>
      </c>
      <c r="S39" s="40">
        <v>260430</v>
      </c>
      <c r="T39" s="41" t="s">
        <v>45</v>
      </c>
      <c r="U39" s="42" t="s">
        <v>279</v>
      </c>
      <c r="V39" s="43" t="s">
        <v>47</v>
      </c>
      <c r="W39" s="44" t="s">
        <v>48</v>
      </c>
      <c r="X39" s="45">
        <v>4327.6499999999996</v>
      </c>
      <c r="Y39" s="45"/>
      <c r="Z39" s="45"/>
      <c r="AA39" s="45">
        <v>0</v>
      </c>
      <c r="AB39" s="45">
        <f t="shared" si="2"/>
        <v>4327.6499999999996</v>
      </c>
      <c r="AC39" s="45">
        <v>4327.6499999999996</v>
      </c>
      <c r="AD39" s="45"/>
      <c r="AE39" s="45"/>
      <c r="AF39" s="45"/>
      <c r="AG39" s="45">
        <v>0</v>
      </c>
      <c r="AH39" s="45">
        <f t="shared" si="0"/>
        <v>4327.6499999999996</v>
      </c>
      <c r="AI39" s="46"/>
    </row>
    <row r="40" spans="1:35" s="47" customFormat="1" ht="21" customHeight="1" x14ac:dyDescent="0.25">
      <c r="A40" s="28" t="s">
        <v>34</v>
      </c>
      <c r="B40" s="29" t="s">
        <v>280</v>
      </c>
      <c r="C40" s="29" t="s">
        <v>281</v>
      </c>
      <c r="D40" s="30" t="s">
        <v>282</v>
      </c>
      <c r="E40" s="30" t="s">
        <v>283</v>
      </c>
      <c r="F40" s="31" t="s">
        <v>284</v>
      </c>
      <c r="G40" s="32">
        <v>45587</v>
      </c>
      <c r="H40" s="33"/>
      <c r="I40" s="34"/>
      <c r="J40" s="34"/>
      <c r="K40" s="35" t="s">
        <v>285</v>
      </c>
      <c r="L40" s="36" t="s">
        <v>41</v>
      </c>
      <c r="M40" s="37" t="s">
        <v>286</v>
      </c>
      <c r="N40" s="38" t="s">
        <v>287</v>
      </c>
      <c r="O40" s="39">
        <v>7</v>
      </c>
      <c r="P40" s="36" t="s">
        <v>55</v>
      </c>
      <c r="Q40" s="40">
        <v>260401</v>
      </c>
      <c r="R40" s="40">
        <v>260415</v>
      </c>
      <c r="S40" s="40">
        <v>260430</v>
      </c>
      <c r="T40" s="41" t="s">
        <v>45</v>
      </c>
      <c r="U40" s="42" t="s">
        <v>288</v>
      </c>
      <c r="V40" s="43" t="s">
        <v>47</v>
      </c>
      <c r="W40" s="44" t="s">
        <v>48</v>
      </c>
      <c r="X40" s="45">
        <v>6627.6</v>
      </c>
      <c r="Y40" s="45"/>
      <c r="Z40" s="45"/>
      <c r="AA40" s="45">
        <v>565.02</v>
      </c>
      <c r="AB40" s="45">
        <f>+X40+Y40-AA40</f>
        <v>6062.58</v>
      </c>
      <c r="AC40" s="45">
        <v>6185.76</v>
      </c>
      <c r="AD40" s="45"/>
      <c r="AE40" s="45"/>
      <c r="AF40" s="45"/>
      <c r="AG40" s="45">
        <v>495.88</v>
      </c>
      <c r="AH40" s="45">
        <f t="shared" si="0"/>
        <v>5689.88</v>
      </c>
      <c r="AI40" s="46"/>
    </row>
    <row r="41" spans="1:35" s="47" customFormat="1" ht="21" customHeight="1" x14ac:dyDescent="0.25">
      <c r="A41" s="28" t="s">
        <v>34</v>
      </c>
      <c r="B41" s="29" t="s">
        <v>289</v>
      </c>
      <c r="C41" s="29" t="s">
        <v>290</v>
      </c>
      <c r="D41" s="30" t="s">
        <v>38</v>
      </c>
      <c r="E41" s="30" t="s">
        <v>198</v>
      </c>
      <c r="F41" s="31" t="s">
        <v>101</v>
      </c>
      <c r="G41" s="32">
        <v>45916</v>
      </c>
      <c r="H41" s="33"/>
      <c r="I41" s="34"/>
      <c r="J41" s="34"/>
      <c r="K41" s="35" t="s">
        <v>291</v>
      </c>
      <c r="L41" s="36" t="s">
        <v>41</v>
      </c>
      <c r="M41" s="37" t="s">
        <v>292</v>
      </c>
      <c r="N41" s="38" t="s">
        <v>287</v>
      </c>
      <c r="O41" s="39">
        <v>7</v>
      </c>
      <c r="P41" s="36" t="s">
        <v>55</v>
      </c>
      <c r="Q41" s="40">
        <v>260401</v>
      </c>
      <c r="R41" s="40">
        <v>260415</v>
      </c>
      <c r="S41" s="40">
        <v>260430</v>
      </c>
      <c r="T41" s="41" t="s">
        <v>45</v>
      </c>
      <c r="U41" s="42" t="s">
        <v>293</v>
      </c>
      <c r="V41" s="43" t="s">
        <v>47</v>
      </c>
      <c r="W41" s="44" t="s">
        <v>48</v>
      </c>
      <c r="X41" s="45">
        <v>4185</v>
      </c>
      <c r="Y41" s="45"/>
      <c r="Z41" s="45"/>
      <c r="AA41" s="45">
        <v>0</v>
      </c>
      <c r="AB41" s="45">
        <f>+X41-AA41</f>
        <v>4185</v>
      </c>
      <c r="AC41" s="45">
        <v>4185</v>
      </c>
      <c r="AD41" s="45"/>
      <c r="AE41" s="45"/>
      <c r="AF41" s="45"/>
      <c r="AG41" s="45">
        <v>0</v>
      </c>
      <c r="AH41" s="45">
        <f t="shared" si="0"/>
        <v>4185</v>
      </c>
      <c r="AI41" s="46"/>
    </row>
    <row r="42" spans="1:35" s="47" customFormat="1" ht="21" customHeight="1" x14ac:dyDescent="0.25">
      <c r="A42" s="28" t="s">
        <v>34</v>
      </c>
      <c r="B42" s="29" t="s">
        <v>294</v>
      </c>
      <c r="C42" s="29" t="s">
        <v>295</v>
      </c>
      <c r="D42" s="30" t="s">
        <v>296</v>
      </c>
      <c r="E42" s="30" t="s">
        <v>297</v>
      </c>
      <c r="F42" s="31" t="s">
        <v>298</v>
      </c>
      <c r="G42" s="51">
        <v>45839</v>
      </c>
      <c r="H42" s="33"/>
      <c r="I42" s="34"/>
      <c r="J42" s="34"/>
      <c r="K42" s="35" t="s">
        <v>299</v>
      </c>
      <c r="L42" s="36" t="s">
        <v>41</v>
      </c>
      <c r="M42" s="37" t="s">
        <v>300</v>
      </c>
      <c r="N42" s="38" t="s">
        <v>301</v>
      </c>
      <c r="O42" s="39">
        <v>7</v>
      </c>
      <c r="P42" s="36" t="s">
        <v>55</v>
      </c>
      <c r="Q42" s="40">
        <v>260401</v>
      </c>
      <c r="R42" s="40">
        <v>260415</v>
      </c>
      <c r="S42" s="40">
        <v>260430</v>
      </c>
      <c r="T42" s="41" t="s">
        <v>45</v>
      </c>
      <c r="U42" s="42" t="s">
        <v>302</v>
      </c>
      <c r="V42" s="43" t="s">
        <v>47</v>
      </c>
      <c r="W42" s="44" t="s">
        <v>48</v>
      </c>
      <c r="X42" s="45">
        <v>5248.2</v>
      </c>
      <c r="Y42" s="45"/>
      <c r="Z42" s="45"/>
      <c r="AA42" s="45">
        <v>129.57</v>
      </c>
      <c r="AB42" s="45">
        <f>X42-AA42</f>
        <v>5118.63</v>
      </c>
      <c r="AC42" s="45">
        <v>5248.2</v>
      </c>
      <c r="AD42" s="45"/>
      <c r="AE42" s="45"/>
      <c r="AF42" s="45"/>
      <c r="AG42" s="45">
        <v>129.57</v>
      </c>
      <c r="AH42" s="45">
        <f t="shared" si="0"/>
        <v>5118.63</v>
      </c>
      <c r="AI42" s="46"/>
    </row>
    <row r="43" spans="1:35" s="47" customFormat="1" ht="21" customHeight="1" x14ac:dyDescent="0.25">
      <c r="A43" s="28" t="s">
        <v>34</v>
      </c>
      <c r="B43" s="29" t="s">
        <v>303</v>
      </c>
      <c r="C43" s="29" t="s">
        <v>304</v>
      </c>
      <c r="D43" s="30" t="s">
        <v>305</v>
      </c>
      <c r="E43" s="30" t="s">
        <v>128</v>
      </c>
      <c r="F43" s="31" t="s">
        <v>306</v>
      </c>
      <c r="G43" s="32">
        <v>45536</v>
      </c>
      <c r="H43" s="33">
        <v>46038</v>
      </c>
      <c r="I43" s="34"/>
      <c r="J43" s="34"/>
      <c r="K43" s="35" t="s">
        <v>307</v>
      </c>
      <c r="L43" s="36" t="s">
        <v>41</v>
      </c>
      <c r="M43" s="37" t="s">
        <v>308</v>
      </c>
      <c r="N43" s="38" t="s">
        <v>309</v>
      </c>
      <c r="O43" s="39">
        <v>7</v>
      </c>
      <c r="P43" s="36" t="s">
        <v>55</v>
      </c>
      <c r="Q43" s="40">
        <v>260401</v>
      </c>
      <c r="R43" s="40">
        <v>260415</v>
      </c>
      <c r="S43" s="40">
        <v>260430</v>
      </c>
      <c r="T43" s="41" t="s">
        <v>45</v>
      </c>
      <c r="U43" s="42" t="s">
        <v>310</v>
      </c>
      <c r="V43" s="43" t="s">
        <v>47</v>
      </c>
      <c r="W43" s="44" t="s">
        <v>48</v>
      </c>
      <c r="X43" s="45">
        <v>0</v>
      </c>
      <c r="Y43" s="45"/>
      <c r="Z43" s="45"/>
      <c r="AA43" s="45">
        <v>0</v>
      </c>
      <c r="AB43" s="45">
        <f>+X43+Y43-AA43</f>
        <v>0</v>
      </c>
      <c r="AC43" s="45">
        <v>0</v>
      </c>
      <c r="AD43" s="45">
        <v>0</v>
      </c>
      <c r="AE43" s="45"/>
      <c r="AF43" s="45"/>
      <c r="AG43" s="45">
        <v>0</v>
      </c>
      <c r="AH43" s="45">
        <f>+AC43+AD43-AG43</f>
        <v>0</v>
      </c>
      <c r="AI43" s="46"/>
    </row>
    <row r="44" spans="1:35" s="47" customFormat="1" ht="21" customHeight="1" x14ac:dyDescent="0.25">
      <c r="A44" s="28" t="s">
        <v>34</v>
      </c>
      <c r="B44" s="29" t="s">
        <v>311</v>
      </c>
      <c r="C44" s="29" t="s">
        <v>312</v>
      </c>
      <c r="D44" s="30" t="s">
        <v>250</v>
      </c>
      <c r="E44" s="30" t="s">
        <v>198</v>
      </c>
      <c r="F44" s="31" t="s">
        <v>313</v>
      </c>
      <c r="G44" s="32">
        <v>45536</v>
      </c>
      <c r="H44" s="33"/>
      <c r="I44" s="34"/>
      <c r="J44" s="34"/>
      <c r="K44" s="35" t="s">
        <v>314</v>
      </c>
      <c r="L44" s="36" t="s">
        <v>41</v>
      </c>
      <c r="M44" s="37" t="s">
        <v>315</v>
      </c>
      <c r="N44" s="38" t="s">
        <v>316</v>
      </c>
      <c r="O44" s="39">
        <v>7</v>
      </c>
      <c r="P44" s="36" t="s">
        <v>55</v>
      </c>
      <c r="Q44" s="40">
        <v>260401</v>
      </c>
      <c r="R44" s="40">
        <v>260415</v>
      </c>
      <c r="S44" s="40">
        <v>260430</v>
      </c>
      <c r="T44" s="41" t="s">
        <v>45</v>
      </c>
      <c r="U44" s="42" t="s">
        <v>317</v>
      </c>
      <c r="V44" s="43" t="s">
        <v>47</v>
      </c>
      <c r="W44" s="44" t="s">
        <v>48</v>
      </c>
      <c r="X44" s="45">
        <v>5248.2</v>
      </c>
      <c r="Y44" s="45"/>
      <c r="Z44" s="45"/>
      <c r="AA44" s="45">
        <v>129.57</v>
      </c>
      <c r="AB44" s="45">
        <f>+X44+Y44-AA44</f>
        <v>5118.63</v>
      </c>
      <c r="AC44" s="45">
        <v>5248.2</v>
      </c>
      <c r="AD44" s="45"/>
      <c r="AE44" s="45"/>
      <c r="AF44" s="45"/>
      <c r="AG44" s="45">
        <v>129.57</v>
      </c>
      <c r="AH44" s="45">
        <f t="shared" si="0"/>
        <v>5118.63</v>
      </c>
      <c r="AI44" s="46"/>
    </row>
    <row r="45" spans="1:35" s="47" customFormat="1" ht="21" customHeight="1" x14ac:dyDescent="0.25">
      <c r="A45" s="28" t="s">
        <v>34</v>
      </c>
      <c r="B45" s="29" t="s">
        <v>318</v>
      </c>
      <c r="C45" s="29" t="s">
        <v>319</v>
      </c>
      <c r="D45" s="30" t="s">
        <v>226</v>
      </c>
      <c r="E45" s="30" t="s">
        <v>198</v>
      </c>
      <c r="F45" s="31" t="s">
        <v>320</v>
      </c>
      <c r="G45" s="32">
        <v>45536</v>
      </c>
      <c r="H45" s="33"/>
      <c r="I45" s="34"/>
      <c r="J45" s="34"/>
      <c r="K45" s="35" t="s">
        <v>321</v>
      </c>
      <c r="L45" s="36" t="s">
        <v>41</v>
      </c>
      <c r="M45" s="37" t="s">
        <v>322</v>
      </c>
      <c r="N45" s="38" t="s">
        <v>316</v>
      </c>
      <c r="O45" s="39">
        <v>7</v>
      </c>
      <c r="P45" s="36" t="s">
        <v>55</v>
      </c>
      <c r="Q45" s="40">
        <v>260401</v>
      </c>
      <c r="R45" s="40">
        <v>260415</v>
      </c>
      <c r="S45" s="40">
        <v>260430</v>
      </c>
      <c r="T45" s="41" t="s">
        <v>45</v>
      </c>
      <c r="U45" s="42" t="s">
        <v>323</v>
      </c>
      <c r="V45" s="43" t="s">
        <v>47</v>
      </c>
      <c r="W45" s="44" t="s">
        <v>48</v>
      </c>
      <c r="X45" s="45">
        <v>4185</v>
      </c>
      <c r="Y45" s="45"/>
      <c r="Z45" s="45"/>
      <c r="AA45" s="45">
        <v>0</v>
      </c>
      <c r="AB45" s="45">
        <f>+X45+Y45-AA45</f>
        <v>4185</v>
      </c>
      <c r="AC45" s="45">
        <v>4185</v>
      </c>
      <c r="AD45" s="45"/>
      <c r="AE45" s="45"/>
      <c r="AF45" s="45"/>
      <c r="AG45" s="45">
        <v>0</v>
      </c>
      <c r="AH45" s="45">
        <f t="shared" si="0"/>
        <v>4185</v>
      </c>
      <c r="AI45" s="46"/>
    </row>
    <row r="46" spans="1:35" s="47" customFormat="1" ht="21" customHeight="1" x14ac:dyDescent="0.25">
      <c r="A46" s="28" t="s">
        <v>34</v>
      </c>
      <c r="B46" s="29" t="s">
        <v>324</v>
      </c>
      <c r="C46" s="29" t="s">
        <v>325</v>
      </c>
      <c r="D46" s="30" t="s">
        <v>38</v>
      </c>
      <c r="E46" s="30" t="s">
        <v>326</v>
      </c>
      <c r="F46" s="31" t="s">
        <v>327</v>
      </c>
      <c r="G46" s="32">
        <v>45536</v>
      </c>
      <c r="H46" s="33"/>
      <c r="I46" s="34"/>
      <c r="J46" s="34"/>
      <c r="K46" s="35" t="s">
        <v>328</v>
      </c>
      <c r="L46" s="36" t="s">
        <v>41</v>
      </c>
      <c r="M46" s="37" t="s">
        <v>329</v>
      </c>
      <c r="N46" s="38" t="s">
        <v>330</v>
      </c>
      <c r="O46" s="39">
        <v>7</v>
      </c>
      <c r="P46" s="36" t="s">
        <v>55</v>
      </c>
      <c r="Q46" s="40">
        <v>260401</v>
      </c>
      <c r="R46" s="40">
        <v>260415</v>
      </c>
      <c r="S46" s="40">
        <v>260430</v>
      </c>
      <c r="T46" s="41" t="s">
        <v>45</v>
      </c>
      <c r="U46" s="42" t="s">
        <v>331</v>
      </c>
      <c r="V46" s="43" t="s">
        <v>47</v>
      </c>
      <c r="W46" s="44" t="s">
        <v>48</v>
      </c>
      <c r="X46" s="45">
        <v>7768.65</v>
      </c>
      <c r="Y46" s="45"/>
      <c r="Z46" s="45"/>
      <c r="AA46" s="45">
        <v>758.01</v>
      </c>
      <c r="AB46" s="45">
        <f>+X46+Y46-AA46</f>
        <v>7010.6399999999994</v>
      </c>
      <c r="AC46" s="45">
        <v>7768.65</v>
      </c>
      <c r="AD46" s="45"/>
      <c r="AE46" s="45"/>
      <c r="AF46" s="45"/>
      <c r="AG46" s="45">
        <v>758.01</v>
      </c>
      <c r="AH46" s="45">
        <f t="shared" si="0"/>
        <v>7010.6399999999994</v>
      </c>
      <c r="AI46" s="46"/>
    </row>
    <row r="47" spans="1:35" s="47" customFormat="1" ht="21" customHeight="1" x14ac:dyDescent="0.25">
      <c r="A47" s="28" t="s">
        <v>34</v>
      </c>
      <c r="B47" s="29" t="s">
        <v>332</v>
      </c>
      <c r="C47" s="29" t="s">
        <v>333</v>
      </c>
      <c r="D47" s="30" t="s">
        <v>198</v>
      </c>
      <c r="E47" s="30" t="s">
        <v>334</v>
      </c>
      <c r="F47" s="31" t="s">
        <v>335</v>
      </c>
      <c r="G47" s="32">
        <v>45536</v>
      </c>
      <c r="H47" s="33"/>
      <c r="I47" s="34"/>
      <c r="J47" s="34"/>
      <c r="K47" s="35" t="s">
        <v>336</v>
      </c>
      <c r="L47" s="36" t="s">
        <v>41</v>
      </c>
      <c r="M47" s="37" t="s">
        <v>337</v>
      </c>
      <c r="N47" s="38" t="s">
        <v>338</v>
      </c>
      <c r="O47" s="39">
        <v>7</v>
      </c>
      <c r="P47" s="36" t="s">
        <v>55</v>
      </c>
      <c r="Q47" s="40">
        <v>260401</v>
      </c>
      <c r="R47" s="40">
        <v>260415</v>
      </c>
      <c r="S47" s="40">
        <v>260430</v>
      </c>
      <c r="T47" s="41" t="s">
        <v>45</v>
      </c>
      <c r="U47" s="42" t="s">
        <v>339</v>
      </c>
      <c r="V47" s="43" t="s">
        <v>47</v>
      </c>
      <c r="W47" s="44" t="s">
        <v>48</v>
      </c>
      <c r="X47" s="45">
        <v>5248.2</v>
      </c>
      <c r="Y47" s="45"/>
      <c r="Z47" s="45"/>
      <c r="AA47" s="45">
        <v>129.57</v>
      </c>
      <c r="AB47" s="45">
        <f>+X47+Y47+Z47-AA47</f>
        <v>5118.63</v>
      </c>
      <c r="AC47" s="45">
        <v>5248.2</v>
      </c>
      <c r="AD47" s="45"/>
      <c r="AE47" s="45"/>
      <c r="AF47" s="45"/>
      <c r="AG47" s="45">
        <v>129.57</v>
      </c>
      <c r="AH47" s="45">
        <f t="shared" si="0"/>
        <v>5118.63</v>
      </c>
      <c r="AI47" s="46"/>
    </row>
    <row r="48" spans="1:35" s="47" customFormat="1" ht="21" customHeight="1" x14ac:dyDescent="0.25">
      <c r="A48" s="28" t="s">
        <v>34</v>
      </c>
      <c r="B48" s="29" t="s">
        <v>340</v>
      </c>
      <c r="C48" s="29" t="s">
        <v>341</v>
      </c>
      <c r="D48" s="30" t="s">
        <v>198</v>
      </c>
      <c r="E48" s="30" t="s">
        <v>326</v>
      </c>
      <c r="F48" s="31" t="s">
        <v>342</v>
      </c>
      <c r="G48" s="32">
        <v>45551</v>
      </c>
      <c r="H48" s="33"/>
      <c r="I48" s="34" t="s">
        <v>343</v>
      </c>
      <c r="J48" s="34" t="s">
        <v>344</v>
      </c>
      <c r="K48" s="35" t="s">
        <v>345</v>
      </c>
      <c r="L48" s="36" t="s">
        <v>41</v>
      </c>
      <c r="M48" s="37" t="s">
        <v>346</v>
      </c>
      <c r="N48" s="38" t="s">
        <v>347</v>
      </c>
      <c r="O48" s="39">
        <v>7</v>
      </c>
      <c r="P48" s="36" t="s">
        <v>55</v>
      </c>
      <c r="Q48" s="40">
        <v>260401</v>
      </c>
      <c r="R48" s="40">
        <v>260415</v>
      </c>
      <c r="S48" s="40">
        <v>260430</v>
      </c>
      <c r="T48" s="41" t="s">
        <v>45</v>
      </c>
      <c r="U48" s="42" t="s">
        <v>348</v>
      </c>
      <c r="V48" s="43" t="s">
        <v>47</v>
      </c>
      <c r="W48" s="44" t="s">
        <v>48</v>
      </c>
      <c r="X48" s="45">
        <v>4220.3999999999996</v>
      </c>
      <c r="Y48" s="45"/>
      <c r="Z48" s="45"/>
      <c r="AA48" s="45">
        <v>0</v>
      </c>
      <c r="AB48" s="45">
        <f>+X48+Y48+Z48-AA48</f>
        <v>4220.3999999999996</v>
      </c>
      <c r="AC48" s="45">
        <v>3376.32</v>
      </c>
      <c r="AD48" s="45"/>
      <c r="AE48" s="45"/>
      <c r="AF48" s="45"/>
      <c r="AG48" s="45">
        <v>0</v>
      </c>
      <c r="AH48" s="45">
        <f t="shared" si="0"/>
        <v>3376.32</v>
      </c>
      <c r="AI48" s="46"/>
    </row>
    <row r="49" spans="1:35" s="47" customFormat="1" ht="21" customHeight="1" x14ac:dyDescent="0.25">
      <c r="A49" s="28" t="s">
        <v>34</v>
      </c>
      <c r="B49" s="28" t="s">
        <v>349</v>
      </c>
      <c r="C49" s="28" t="s">
        <v>350</v>
      </c>
      <c r="D49" s="30" t="s">
        <v>351</v>
      </c>
      <c r="E49" s="30" t="s">
        <v>352</v>
      </c>
      <c r="F49" s="31" t="s">
        <v>353</v>
      </c>
      <c r="G49" s="32">
        <v>45996</v>
      </c>
      <c r="H49" s="33"/>
      <c r="I49" s="34"/>
      <c r="J49" s="34"/>
      <c r="K49" s="35" t="s">
        <v>354</v>
      </c>
      <c r="L49" s="36" t="s">
        <v>41</v>
      </c>
      <c r="M49" s="37" t="s">
        <v>355</v>
      </c>
      <c r="N49" s="38" t="s">
        <v>356</v>
      </c>
      <c r="O49" s="39">
        <v>7</v>
      </c>
      <c r="P49" s="36" t="s">
        <v>55</v>
      </c>
      <c r="Q49" s="40">
        <v>260401</v>
      </c>
      <c r="R49" s="40">
        <v>260415</v>
      </c>
      <c r="S49" s="40">
        <v>260430</v>
      </c>
      <c r="T49" s="41" t="s">
        <v>45</v>
      </c>
      <c r="U49" s="42" t="s">
        <v>357</v>
      </c>
      <c r="V49" s="43" t="s">
        <v>47</v>
      </c>
      <c r="W49" s="44" t="s">
        <v>48</v>
      </c>
      <c r="X49" s="45">
        <v>4220.3999999999996</v>
      </c>
      <c r="Y49" s="45"/>
      <c r="Z49" s="45"/>
      <c r="AA49" s="45">
        <v>0</v>
      </c>
      <c r="AB49" s="45">
        <f>+X49-AA49</f>
        <v>4220.3999999999996</v>
      </c>
      <c r="AC49" s="45">
        <v>4220.3999999999996</v>
      </c>
      <c r="AD49" s="45"/>
      <c r="AE49" s="45"/>
      <c r="AF49" s="45"/>
      <c r="AG49" s="45">
        <v>0</v>
      </c>
      <c r="AH49" s="45">
        <f t="shared" si="0"/>
        <v>4220.3999999999996</v>
      </c>
      <c r="AI49" s="46"/>
    </row>
    <row r="50" spans="1:35" s="47" customFormat="1" ht="21" customHeight="1" x14ac:dyDescent="0.25">
      <c r="A50" s="28" t="s">
        <v>34</v>
      </c>
      <c r="B50" s="29" t="s">
        <v>358</v>
      </c>
      <c r="C50" s="29" t="s">
        <v>359</v>
      </c>
      <c r="D50" s="30" t="s">
        <v>198</v>
      </c>
      <c r="E50" s="30" t="s">
        <v>283</v>
      </c>
      <c r="F50" s="31" t="s">
        <v>360</v>
      </c>
      <c r="G50" s="32">
        <v>45536</v>
      </c>
      <c r="H50" s="33"/>
      <c r="I50" s="34"/>
      <c r="J50" s="34"/>
      <c r="K50" s="35" t="s">
        <v>361</v>
      </c>
      <c r="L50" s="36" t="s">
        <v>41</v>
      </c>
      <c r="M50" s="37" t="s">
        <v>362</v>
      </c>
      <c r="N50" s="38" t="s">
        <v>363</v>
      </c>
      <c r="O50" s="39">
        <v>7</v>
      </c>
      <c r="P50" s="36" t="s">
        <v>55</v>
      </c>
      <c r="Q50" s="40">
        <v>260401</v>
      </c>
      <c r="R50" s="40">
        <v>260415</v>
      </c>
      <c r="S50" s="40">
        <v>260430</v>
      </c>
      <c r="T50" s="41" t="s">
        <v>45</v>
      </c>
      <c r="U50" s="42" t="s">
        <v>364</v>
      </c>
      <c r="V50" s="43" t="s">
        <v>47</v>
      </c>
      <c r="W50" s="44" t="s">
        <v>48</v>
      </c>
      <c r="X50" s="45">
        <v>4185</v>
      </c>
      <c r="Y50" s="45"/>
      <c r="Z50" s="45"/>
      <c r="AA50" s="45">
        <v>0</v>
      </c>
      <c r="AB50" s="45">
        <f>X50-AA50</f>
        <v>4185</v>
      </c>
      <c r="AC50" s="45">
        <v>4185</v>
      </c>
      <c r="AD50" s="45"/>
      <c r="AE50" s="45"/>
      <c r="AF50" s="45"/>
      <c r="AG50" s="45">
        <v>0</v>
      </c>
      <c r="AH50" s="45">
        <f t="shared" si="0"/>
        <v>4185</v>
      </c>
      <c r="AI50" s="46"/>
    </row>
    <row r="51" spans="1:35" s="47" customFormat="1" ht="21" customHeight="1" x14ac:dyDescent="0.25">
      <c r="A51" s="28" t="s">
        <v>34</v>
      </c>
      <c r="B51" s="29" t="s">
        <v>365</v>
      </c>
      <c r="C51" s="29" t="s">
        <v>366</v>
      </c>
      <c r="D51" s="30" t="s">
        <v>367</v>
      </c>
      <c r="E51" s="30" t="s">
        <v>37</v>
      </c>
      <c r="F51" s="31" t="s">
        <v>122</v>
      </c>
      <c r="G51" s="32">
        <v>45536</v>
      </c>
      <c r="H51" s="33"/>
      <c r="I51" s="34"/>
      <c r="J51" s="34"/>
      <c r="K51" s="35" t="s">
        <v>361</v>
      </c>
      <c r="L51" s="36" t="s">
        <v>41</v>
      </c>
      <c r="M51" s="37" t="s">
        <v>368</v>
      </c>
      <c r="N51" s="38" t="s">
        <v>363</v>
      </c>
      <c r="O51" s="39">
        <v>7</v>
      </c>
      <c r="P51" s="36" t="s">
        <v>55</v>
      </c>
      <c r="Q51" s="40">
        <v>260401</v>
      </c>
      <c r="R51" s="40">
        <v>260415</v>
      </c>
      <c r="S51" s="40">
        <v>260430</v>
      </c>
      <c r="T51" s="41" t="s">
        <v>45</v>
      </c>
      <c r="U51" s="42" t="s">
        <v>369</v>
      </c>
      <c r="V51" s="43" t="s">
        <v>47</v>
      </c>
      <c r="W51" s="44" t="s">
        <v>48</v>
      </c>
      <c r="X51" s="45">
        <v>4185</v>
      </c>
      <c r="Y51" s="45"/>
      <c r="Z51" s="45"/>
      <c r="AA51" s="45">
        <v>0</v>
      </c>
      <c r="AB51" s="45">
        <f>X51-AA51</f>
        <v>4185</v>
      </c>
      <c r="AC51" s="45">
        <v>4185</v>
      </c>
      <c r="AD51" s="45"/>
      <c r="AE51" s="45"/>
      <c r="AF51" s="45"/>
      <c r="AG51" s="45">
        <v>0</v>
      </c>
      <c r="AH51" s="45">
        <f t="shared" si="0"/>
        <v>4185</v>
      </c>
      <c r="AI51" s="46"/>
    </row>
    <row r="52" spans="1:35" s="47" customFormat="1" ht="21" customHeight="1" x14ac:dyDescent="0.25">
      <c r="A52" s="28" t="s">
        <v>34</v>
      </c>
      <c r="B52" s="29" t="s">
        <v>370</v>
      </c>
      <c r="C52" s="29" t="s">
        <v>371</v>
      </c>
      <c r="D52" s="30" t="s">
        <v>82</v>
      </c>
      <c r="E52" s="30" t="s">
        <v>372</v>
      </c>
      <c r="F52" s="31" t="s">
        <v>373</v>
      </c>
      <c r="G52" s="32">
        <v>45536</v>
      </c>
      <c r="H52" s="33"/>
      <c r="I52" s="34"/>
      <c r="J52" s="34"/>
      <c r="K52" s="35" t="s">
        <v>361</v>
      </c>
      <c r="L52" s="36" t="s">
        <v>41</v>
      </c>
      <c r="M52" s="37" t="s">
        <v>374</v>
      </c>
      <c r="N52" s="38" t="s">
        <v>363</v>
      </c>
      <c r="O52" s="39">
        <v>7</v>
      </c>
      <c r="P52" s="36" t="s">
        <v>55</v>
      </c>
      <c r="Q52" s="40">
        <v>260401</v>
      </c>
      <c r="R52" s="40">
        <v>260415</v>
      </c>
      <c r="S52" s="40">
        <v>260430</v>
      </c>
      <c r="T52" s="41" t="s">
        <v>45</v>
      </c>
      <c r="U52" s="42" t="s">
        <v>375</v>
      </c>
      <c r="V52" s="43" t="s">
        <v>47</v>
      </c>
      <c r="W52" s="44" t="s">
        <v>48</v>
      </c>
      <c r="X52" s="45">
        <v>4185</v>
      </c>
      <c r="Y52" s="45"/>
      <c r="Z52" s="45"/>
      <c r="AA52" s="45">
        <v>0</v>
      </c>
      <c r="AB52" s="45">
        <f>+X52+Y52-AA52</f>
        <v>4185</v>
      </c>
      <c r="AC52" s="45">
        <v>4185</v>
      </c>
      <c r="AD52" s="45"/>
      <c r="AE52" s="45"/>
      <c r="AF52" s="45"/>
      <c r="AG52" s="45">
        <v>0</v>
      </c>
      <c r="AH52" s="45">
        <f t="shared" si="0"/>
        <v>4185</v>
      </c>
      <c r="AI52" s="46"/>
    </row>
    <row r="53" spans="1:35" s="47" customFormat="1" ht="21" customHeight="1" x14ac:dyDescent="0.25">
      <c r="A53" s="28" t="s">
        <v>34</v>
      </c>
      <c r="B53" s="29" t="s">
        <v>376</v>
      </c>
      <c r="C53" s="29" t="s">
        <v>377</v>
      </c>
      <c r="D53" s="30" t="s">
        <v>226</v>
      </c>
      <c r="E53" s="30" t="s">
        <v>378</v>
      </c>
      <c r="F53" s="31" t="s">
        <v>379</v>
      </c>
      <c r="G53" s="32">
        <v>45551</v>
      </c>
      <c r="H53" s="33"/>
      <c r="I53" s="34"/>
      <c r="J53" s="34"/>
      <c r="K53" s="35" t="s">
        <v>361</v>
      </c>
      <c r="L53" s="36" t="s">
        <v>41</v>
      </c>
      <c r="M53" s="37" t="s">
        <v>380</v>
      </c>
      <c r="N53" s="38" t="s">
        <v>363</v>
      </c>
      <c r="O53" s="39">
        <v>7</v>
      </c>
      <c r="P53" s="36" t="s">
        <v>55</v>
      </c>
      <c r="Q53" s="40">
        <v>260401</v>
      </c>
      <c r="R53" s="40">
        <v>260415</v>
      </c>
      <c r="S53" s="40">
        <v>260430</v>
      </c>
      <c r="T53" s="41" t="s">
        <v>45</v>
      </c>
      <c r="U53" s="42" t="s">
        <v>381</v>
      </c>
      <c r="V53" s="43" t="s">
        <v>47</v>
      </c>
      <c r="W53" s="44" t="s">
        <v>48</v>
      </c>
      <c r="X53" s="45">
        <v>4185</v>
      </c>
      <c r="Y53" s="45"/>
      <c r="Z53" s="45"/>
      <c r="AA53" s="45">
        <v>0</v>
      </c>
      <c r="AB53" s="45">
        <f>+X53+Y53-AA53</f>
        <v>4185</v>
      </c>
      <c r="AC53" s="45">
        <v>4185</v>
      </c>
      <c r="AD53" s="45"/>
      <c r="AE53" s="45"/>
      <c r="AF53" s="45"/>
      <c r="AG53" s="45">
        <v>0</v>
      </c>
      <c r="AH53" s="45">
        <f t="shared" si="0"/>
        <v>4185</v>
      </c>
      <c r="AI53" s="46"/>
    </row>
    <row r="54" spans="1:35" s="47" customFormat="1" ht="21" customHeight="1" x14ac:dyDescent="0.25">
      <c r="A54" s="28" t="s">
        <v>34</v>
      </c>
      <c r="B54" s="29" t="s">
        <v>382</v>
      </c>
      <c r="C54" s="29" t="s">
        <v>383</v>
      </c>
      <c r="D54" s="30" t="s">
        <v>37</v>
      </c>
      <c r="E54" s="30" t="s">
        <v>296</v>
      </c>
      <c r="F54" s="50" t="s">
        <v>68</v>
      </c>
      <c r="G54" s="51">
        <v>45852</v>
      </c>
      <c r="H54" s="33"/>
      <c r="I54" s="34"/>
      <c r="J54" s="34"/>
      <c r="K54" s="35" t="s">
        <v>361</v>
      </c>
      <c r="L54" s="36" t="s">
        <v>41</v>
      </c>
      <c r="M54" s="37" t="s">
        <v>384</v>
      </c>
      <c r="N54" s="38" t="s">
        <v>363</v>
      </c>
      <c r="O54" s="39">
        <v>7</v>
      </c>
      <c r="P54" s="36" t="s">
        <v>55</v>
      </c>
      <c r="Q54" s="40">
        <v>260401</v>
      </c>
      <c r="R54" s="40">
        <v>260415</v>
      </c>
      <c r="S54" s="40">
        <v>260430</v>
      </c>
      <c r="T54" s="41" t="s">
        <v>45</v>
      </c>
      <c r="U54" s="42" t="s">
        <v>385</v>
      </c>
      <c r="V54" s="43" t="s">
        <v>47</v>
      </c>
      <c r="W54" s="44" t="s">
        <v>48</v>
      </c>
      <c r="X54" s="45">
        <v>4185</v>
      </c>
      <c r="Y54" s="45"/>
      <c r="Z54" s="45"/>
      <c r="AA54" s="45">
        <v>0</v>
      </c>
      <c r="AB54" s="45">
        <f>X54-AA54</f>
        <v>4185</v>
      </c>
      <c r="AC54" s="45">
        <v>4185</v>
      </c>
      <c r="AD54" s="45"/>
      <c r="AE54" s="45"/>
      <c r="AF54" s="45"/>
      <c r="AG54" s="45">
        <v>0</v>
      </c>
      <c r="AH54" s="45">
        <f>+AC54+AE54-AG54</f>
        <v>4185</v>
      </c>
      <c r="AI54" s="46"/>
    </row>
    <row r="55" spans="1:35" s="47" customFormat="1" ht="21" customHeight="1" x14ac:dyDescent="0.25">
      <c r="A55" s="28" t="s">
        <v>34</v>
      </c>
      <c r="B55" s="29" t="s">
        <v>386</v>
      </c>
      <c r="C55" s="29" t="s">
        <v>387</v>
      </c>
      <c r="D55" s="30" t="s">
        <v>37</v>
      </c>
      <c r="E55" s="30" t="s">
        <v>296</v>
      </c>
      <c r="F55" s="31" t="s">
        <v>388</v>
      </c>
      <c r="G55" s="32">
        <v>45536</v>
      </c>
      <c r="H55" s="33"/>
      <c r="I55" s="34"/>
      <c r="J55" s="34"/>
      <c r="K55" s="35" t="s">
        <v>361</v>
      </c>
      <c r="L55" s="36" t="s">
        <v>41</v>
      </c>
      <c r="M55" s="37" t="s">
        <v>389</v>
      </c>
      <c r="N55" s="38" t="s">
        <v>363</v>
      </c>
      <c r="O55" s="39">
        <v>7</v>
      </c>
      <c r="P55" s="36" t="s">
        <v>55</v>
      </c>
      <c r="Q55" s="40">
        <v>260401</v>
      </c>
      <c r="R55" s="40">
        <v>260415</v>
      </c>
      <c r="S55" s="40">
        <v>260430</v>
      </c>
      <c r="T55" s="41" t="s">
        <v>45</v>
      </c>
      <c r="U55" s="42" t="s">
        <v>390</v>
      </c>
      <c r="V55" s="43" t="s">
        <v>47</v>
      </c>
      <c r="W55" s="44" t="s">
        <v>48</v>
      </c>
      <c r="X55" s="45">
        <v>4185</v>
      </c>
      <c r="Y55" s="45">
        <v>688.84</v>
      </c>
      <c r="Z55" s="45"/>
      <c r="AA55" s="45">
        <v>88.84</v>
      </c>
      <c r="AB55" s="45">
        <f>X55+Y55-AA55</f>
        <v>4785</v>
      </c>
      <c r="AC55" s="45">
        <v>4185</v>
      </c>
      <c r="AD55" s="45"/>
      <c r="AE55" s="45"/>
      <c r="AF55" s="45"/>
      <c r="AG55" s="45">
        <v>0</v>
      </c>
      <c r="AH55" s="45">
        <f t="shared" si="0"/>
        <v>4185</v>
      </c>
      <c r="AI55" s="46"/>
    </row>
    <row r="56" spans="1:35" s="47" customFormat="1" ht="21" customHeight="1" x14ac:dyDescent="0.25">
      <c r="A56" s="28" t="s">
        <v>34</v>
      </c>
      <c r="B56" s="29" t="s">
        <v>391</v>
      </c>
      <c r="C56" s="29" t="s">
        <v>392</v>
      </c>
      <c r="D56" s="30" t="s">
        <v>250</v>
      </c>
      <c r="E56" s="30" t="s">
        <v>37</v>
      </c>
      <c r="F56" s="31" t="s">
        <v>393</v>
      </c>
      <c r="G56" s="32">
        <v>45536</v>
      </c>
      <c r="H56" s="33"/>
      <c r="I56" s="34"/>
      <c r="J56" s="34"/>
      <c r="K56" s="35" t="s">
        <v>361</v>
      </c>
      <c r="L56" s="36" t="s">
        <v>41</v>
      </c>
      <c r="M56" s="37" t="s">
        <v>394</v>
      </c>
      <c r="N56" s="38" t="s">
        <v>363</v>
      </c>
      <c r="O56" s="39">
        <v>7</v>
      </c>
      <c r="P56" s="36" t="s">
        <v>55</v>
      </c>
      <c r="Q56" s="40">
        <v>260401</v>
      </c>
      <c r="R56" s="40">
        <v>260415</v>
      </c>
      <c r="S56" s="40">
        <v>260430</v>
      </c>
      <c r="T56" s="41" t="s">
        <v>45</v>
      </c>
      <c r="U56" s="42" t="s">
        <v>395</v>
      </c>
      <c r="V56" s="43" t="s">
        <v>47</v>
      </c>
      <c r="W56" s="44" t="s">
        <v>48</v>
      </c>
      <c r="X56" s="45">
        <v>4185</v>
      </c>
      <c r="Y56" s="45">
        <v>3065.08</v>
      </c>
      <c r="Z56" s="45"/>
      <c r="AA56" s="45">
        <v>665.08</v>
      </c>
      <c r="AB56" s="45">
        <f>X56+Y56-AA56</f>
        <v>6585</v>
      </c>
      <c r="AC56" s="45">
        <v>4185</v>
      </c>
      <c r="AD56" s="45"/>
      <c r="AE56" s="45"/>
      <c r="AF56" s="45"/>
      <c r="AG56" s="45">
        <v>0</v>
      </c>
      <c r="AH56" s="45">
        <f t="shared" si="0"/>
        <v>4185</v>
      </c>
      <c r="AI56" s="46"/>
    </row>
    <row r="57" spans="1:35" s="47" customFormat="1" ht="21" customHeight="1" x14ac:dyDescent="0.25">
      <c r="A57" s="28" t="s">
        <v>34</v>
      </c>
      <c r="B57" s="29" t="s">
        <v>396</v>
      </c>
      <c r="C57" s="29" t="s">
        <v>397</v>
      </c>
      <c r="D57" s="30" t="s">
        <v>398</v>
      </c>
      <c r="E57" s="30" t="s">
        <v>399</v>
      </c>
      <c r="F57" s="31" t="s">
        <v>400</v>
      </c>
      <c r="G57" s="32">
        <v>45536</v>
      </c>
      <c r="H57" s="33"/>
      <c r="I57" s="34"/>
      <c r="J57" s="34"/>
      <c r="K57" s="35" t="s">
        <v>361</v>
      </c>
      <c r="L57" s="36" t="s">
        <v>41</v>
      </c>
      <c r="M57" s="37" t="s">
        <v>401</v>
      </c>
      <c r="N57" s="38" t="s">
        <v>363</v>
      </c>
      <c r="O57" s="39">
        <v>7</v>
      </c>
      <c r="P57" s="36" t="s">
        <v>55</v>
      </c>
      <c r="Q57" s="40">
        <v>260401</v>
      </c>
      <c r="R57" s="40">
        <v>260415</v>
      </c>
      <c r="S57" s="40">
        <v>260430</v>
      </c>
      <c r="T57" s="41" t="s">
        <v>45</v>
      </c>
      <c r="U57" s="42" t="s">
        <v>402</v>
      </c>
      <c r="V57" s="43" t="s">
        <v>47</v>
      </c>
      <c r="W57" s="44" t="s">
        <v>48</v>
      </c>
      <c r="X57" s="45">
        <v>4185</v>
      </c>
      <c r="Y57" s="45">
        <v>688.84</v>
      </c>
      <c r="Z57" s="45"/>
      <c r="AA57" s="45">
        <v>88.84</v>
      </c>
      <c r="AB57" s="45">
        <f>+X57+Y57-AA57</f>
        <v>4785</v>
      </c>
      <c r="AC57" s="45">
        <v>4185</v>
      </c>
      <c r="AD57" s="45"/>
      <c r="AE57" s="45"/>
      <c r="AF57" s="45"/>
      <c r="AG57" s="45">
        <v>0</v>
      </c>
      <c r="AH57" s="45">
        <f t="shared" si="0"/>
        <v>4185</v>
      </c>
      <c r="AI57" s="46"/>
    </row>
    <row r="58" spans="1:35" s="47" customFormat="1" ht="21" customHeight="1" x14ac:dyDescent="0.25">
      <c r="A58" s="28" t="s">
        <v>34</v>
      </c>
      <c r="B58" s="29" t="s">
        <v>403</v>
      </c>
      <c r="C58" s="29" t="s">
        <v>404</v>
      </c>
      <c r="D58" s="30" t="s">
        <v>405</v>
      </c>
      <c r="E58" s="30" t="s">
        <v>128</v>
      </c>
      <c r="F58" s="31" t="s">
        <v>406</v>
      </c>
      <c r="G58" s="32">
        <v>45536</v>
      </c>
      <c r="H58" s="33"/>
      <c r="I58" s="34"/>
      <c r="J58" s="34"/>
      <c r="K58" s="35" t="s">
        <v>361</v>
      </c>
      <c r="L58" s="36" t="s">
        <v>41</v>
      </c>
      <c r="M58" s="37" t="s">
        <v>407</v>
      </c>
      <c r="N58" s="38" t="s">
        <v>363</v>
      </c>
      <c r="O58" s="39">
        <v>7</v>
      </c>
      <c r="P58" s="36" t="s">
        <v>55</v>
      </c>
      <c r="Q58" s="40">
        <v>260401</v>
      </c>
      <c r="R58" s="40">
        <v>260415</v>
      </c>
      <c r="S58" s="40">
        <v>260430</v>
      </c>
      <c r="T58" s="41" t="s">
        <v>45</v>
      </c>
      <c r="U58" s="42" t="s">
        <v>408</v>
      </c>
      <c r="V58" s="43" t="s">
        <v>47</v>
      </c>
      <c r="W58" s="44" t="s">
        <v>48</v>
      </c>
      <c r="X58" s="45">
        <v>4185</v>
      </c>
      <c r="Y58" s="45"/>
      <c r="Z58" s="45"/>
      <c r="AA58" s="45">
        <v>0</v>
      </c>
      <c r="AB58" s="45">
        <f t="shared" ref="AB58:AB63" si="3">X58-AA58</f>
        <v>4185</v>
      </c>
      <c r="AC58" s="45">
        <v>4185</v>
      </c>
      <c r="AD58" s="45"/>
      <c r="AE58" s="45"/>
      <c r="AF58" s="45"/>
      <c r="AG58" s="45">
        <v>0</v>
      </c>
      <c r="AH58" s="45">
        <f t="shared" si="0"/>
        <v>4185</v>
      </c>
      <c r="AI58" s="46"/>
    </row>
    <row r="59" spans="1:35" s="47" customFormat="1" ht="21" customHeight="1" x14ac:dyDescent="0.25">
      <c r="A59" s="28" t="s">
        <v>34</v>
      </c>
      <c r="B59" s="29" t="s">
        <v>409</v>
      </c>
      <c r="C59" s="29" t="s">
        <v>410</v>
      </c>
      <c r="D59" s="30" t="s">
        <v>411</v>
      </c>
      <c r="E59" s="30" t="s">
        <v>412</v>
      </c>
      <c r="F59" s="31" t="s">
        <v>413</v>
      </c>
      <c r="G59" s="32">
        <v>45536</v>
      </c>
      <c r="H59" s="33"/>
      <c r="I59" s="34"/>
      <c r="J59" s="34"/>
      <c r="K59" s="35" t="s">
        <v>361</v>
      </c>
      <c r="L59" s="36" t="s">
        <v>41</v>
      </c>
      <c r="M59" s="37" t="s">
        <v>414</v>
      </c>
      <c r="N59" s="38" t="s">
        <v>363</v>
      </c>
      <c r="O59" s="39">
        <v>7</v>
      </c>
      <c r="P59" s="36" t="s">
        <v>55</v>
      </c>
      <c r="Q59" s="40">
        <v>260401</v>
      </c>
      <c r="R59" s="40">
        <v>260415</v>
      </c>
      <c r="S59" s="40">
        <v>260430</v>
      </c>
      <c r="T59" s="41" t="s">
        <v>45</v>
      </c>
      <c r="U59" s="42" t="s">
        <v>415</v>
      </c>
      <c r="V59" s="43" t="s">
        <v>47</v>
      </c>
      <c r="W59" s="44" t="s">
        <v>48</v>
      </c>
      <c r="X59" s="45">
        <v>4185</v>
      </c>
      <c r="Y59" s="45"/>
      <c r="Z59" s="45"/>
      <c r="AA59" s="45">
        <v>0</v>
      </c>
      <c r="AB59" s="45">
        <f t="shared" si="3"/>
        <v>4185</v>
      </c>
      <c r="AC59" s="45">
        <v>4185</v>
      </c>
      <c r="AD59" s="45"/>
      <c r="AE59" s="45"/>
      <c r="AF59" s="45"/>
      <c r="AG59" s="45">
        <v>0</v>
      </c>
      <c r="AH59" s="45">
        <f t="shared" si="0"/>
        <v>4185</v>
      </c>
      <c r="AI59" s="46"/>
    </row>
    <row r="60" spans="1:35" s="47" customFormat="1" ht="21" customHeight="1" x14ac:dyDescent="0.25">
      <c r="A60" s="28" t="s">
        <v>34</v>
      </c>
      <c r="B60" s="29" t="s">
        <v>416</v>
      </c>
      <c r="C60" s="29" t="s">
        <v>417</v>
      </c>
      <c r="D60" s="30" t="s">
        <v>418</v>
      </c>
      <c r="E60" s="30" t="s">
        <v>144</v>
      </c>
      <c r="F60" s="31" t="s">
        <v>419</v>
      </c>
      <c r="G60" s="32">
        <v>45536</v>
      </c>
      <c r="H60" s="33"/>
      <c r="I60" s="34"/>
      <c r="J60" s="34"/>
      <c r="K60" s="35" t="s">
        <v>361</v>
      </c>
      <c r="L60" s="36" t="s">
        <v>41</v>
      </c>
      <c r="M60" s="37" t="s">
        <v>420</v>
      </c>
      <c r="N60" s="38" t="s">
        <v>363</v>
      </c>
      <c r="O60" s="39">
        <v>7</v>
      </c>
      <c r="P60" s="36" t="s">
        <v>55</v>
      </c>
      <c r="Q60" s="40">
        <v>260401</v>
      </c>
      <c r="R60" s="40">
        <v>260415</v>
      </c>
      <c r="S60" s="40">
        <v>260430</v>
      </c>
      <c r="T60" s="41" t="s">
        <v>45</v>
      </c>
      <c r="U60" s="42" t="s">
        <v>421</v>
      </c>
      <c r="V60" s="43" t="s">
        <v>47</v>
      </c>
      <c r="W60" s="44" t="s">
        <v>48</v>
      </c>
      <c r="X60" s="45">
        <v>4185</v>
      </c>
      <c r="Y60" s="45"/>
      <c r="Z60" s="45"/>
      <c r="AA60" s="45">
        <v>0</v>
      </c>
      <c r="AB60" s="45">
        <f t="shared" si="3"/>
        <v>4185</v>
      </c>
      <c r="AC60" s="45">
        <v>4185</v>
      </c>
      <c r="AD60" s="45"/>
      <c r="AE60" s="45"/>
      <c r="AF60" s="45"/>
      <c r="AG60" s="45">
        <v>0</v>
      </c>
      <c r="AH60" s="45">
        <f t="shared" si="0"/>
        <v>4185</v>
      </c>
      <c r="AI60" s="46"/>
    </row>
    <row r="61" spans="1:35" s="47" customFormat="1" ht="21" customHeight="1" x14ac:dyDescent="0.25">
      <c r="A61" s="28" t="s">
        <v>34</v>
      </c>
      <c r="B61" s="29" t="s">
        <v>422</v>
      </c>
      <c r="C61" s="29" t="s">
        <v>423</v>
      </c>
      <c r="D61" s="30" t="s">
        <v>424</v>
      </c>
      <c r="E61" s="30" t="s">
        <v>425</v>
      </c>
      <c r="F61" s="31" t="s">
        <v>426</v>
      </c>
      <c r="G61" s="32">
        <v>45536</v>
      </c>
      <c r="H61" s="33"/>
      <c r="I61" s="34"/>
      <c r="J61" s="34"/>
      <c r="K61" s="35" t="s">
        <v>361</v>
      </c>
      <c r="L61" s="36" t="s">
        <v>41</v>
      </c>
      <c r="M61" s="37" t="s">
        <v>427</v>
      </c>
      <c r="N61" s="38" t="s">
        <v>363</v>
      </c>
      <c r="O61" s="39">
        <v>7</v>
      </c>
      <c r="P61" s="36" t="s">
        <v>55</v>
      </c>
      <c r="Q61" s="40">
        <v>260401</v>
      </c>
      <c r="R61" s="40">
        <v>260415</v>
      </c>
      <c r="S61" s="40">
        <v>260430</v>
      </c>
      <c r="T61" s="41" t="s">
        <v>45</v>
      </c>
      <c r="U61" s="42" t="s">
        <v>428</v>
      </c>
      <c r="V61" s="43" t="s">
        <v>47</v>
      </c>
      <c r="W61" s="44" t="s">
        <v>48</v>
      </c>
      <c r="X61" s="45">
        <v>4185</v>
      </c>
      <c r="Y61" s="45"/>
      <c r="Z61" s="45"/>
      <c r="AA61" s="45">
        <v>0</v>
      </c>
      <c r="AB61" s="45">
        <f t="shared" si="3"/>
        <v>4185</v>
      </c>
      <c r="AC61" s="45">
        <v>4185</v>
      </c>
      <c r="AD61" s="45"/>
      <c r="AE61" s="45"/>
      <c r="AF61" s="45"/>
      <c r="AG61" s="45">
        <v>0</v>
      </c>
      <c r="AH61" s="45">
        <f t="shared" si="0"/>
        <v>4185</v>
      </c>
      <c r="AI61" s="46"/>
    </row>
    <row r="62" spans="1:35" s="47" customFormat="1" ht="21" customHeight="1" x14ac:dyDescent="0.25">
      <c r="A62" s="28" t="s">
        <v>34</v>
      </c>
      <c r="B62" s="29" t="s">
        <v>429</v>
      </c>
      <c r="C62" s="29" t="s">
        <v>430</v>
      </c>
      <c r="D62" s="30" t="s">
        <v>107</v>
      </c>
      <c r="E62" s="30" t="s">
        <v>431</v>
      </c>
      <c r="F62" s="31" t="s">
        <v>432</v>
      </c>
      <c r="G62" s="32">
        <v>45536</v>
      </c>
      <c r="H62" s="33"/>
      <c r="I62" s="34"/>
      <c r="J62" s="34"/>
      <c r="K62" s="35" t="s">
        <v>361</v>
      </c>
      <c r="L62" s="36" t="s">
        <v>41</v>
      </c>
      <c r="M62" s="37" t="s">
        <v>433</v>
      </c>
      <c r="N62" s="38" t="s">
        <v>363</v>
      </c>
      <c r="O62" s="39">
        <v>7</v>
      </c>
      <c r="P62" s="36" t="s">
        <v>55</v>
      </c>
      <c r="Q62" s="40">
        <v>260401</v>
      </c>
      <c r="R62" s="40">
        <v>260415</v>
      </c>
      <c r="S62" s="40">
        <v>260430</v>
      </c>
      <c r="T62" s="41" t="s">
        <v>45</v>
      </c>
      <c r="U62" s="42" t="s">
        <v>434</v>
      </c>
      <c r="V62" s="43" t="s">
        <v>47</v>
      </c>
      <c r="W62" s="44" t="s">
        <v>48</v>
      </c>
      <c r="X62" s="45">
        <v>4185</v>
      </c>
      <c r="Y62" s="45"/>
      <c r="Z62" s="45"/>
      <c r="AA62" s="45">
        <v>0</v>
      </c>
      <c r="AB62" s="45">
        <f t="shared" si="3"/>
        <v>4185</v>
      </c>
      <c r="AC62" s="45">
        <v>4185</v>
      </c>
      <c r="AD62" s="45"/>
      <c r="AE62" s="45"/>
      <c r="AF62" s="45"/>
      <c r="AG62" s="45">
        <v>0</v>
      </c>
      <c r="AH62" s="45">
        <f t="shared" si="0"/>
        <v>4185</v>
      </c>
      <c r="AI62" s="46"/>
    </row>
    <row r="63" spans="1:35" s="47" customFormat="1" ht="21" customHeight="1" x14ac:dyDescent="0.25">
      <c r="A63" s="28" t="s">
        <v>34</v>
      </c>
      <c r="B63" s="29" t="s">
        <v>435</v>
      </c>
      <c r="C63" s="29" t="s">
        <v>436</v>
      </c>
      <c r="D63" s="30" t="s">
        <v>437</v>
      </c>
      <c r="E63" s="30" t="s">
        <v>438</v>
      </c>
      <c r="F63" s="31" t="s">
        <v>439</v>
      </c>
      <c r="G63" s="32">
        <v>45536</v>
      </c>
      <c r="H63" s="33"/>
      <c r="I63" s="34"/>
      <c r="J63" s="34"/>
      <c r="K63" s="41" t="s">
        <v>440</v>
      </c>
      <c r="L63" s="36" t="s">
        <v>41</v>
      </c>
      <c r="M63" s="37" t="s">
        <v>441</v>
      </c>
      <c r="N63" s="38" t="s">
        <v>363</v>
      </c>
      <c r="O63" s="39">
        <v>7</v>
      </c>
      <c r="P63" s="36" t="s">
        <v>55</v>
      </c>
      <c r="Q63" s="40">
        <v>260401</v>
      </c>
      <c r="R63" s="40">
        <v>260415</v>
      </c>
      <c r="S63" s="40">
        <v>260430</v>
      </c>
      <c r="T63" s="41" t="s">
        <v>45</v>
      </c>
      <c r="U63" s="42" t="s">
        <v>442</v>
      </c>
      <c r="V63" s="43" t="s">
        <v>47</v>
      </c>
      <c r="W63" s="44" t="s">
        <v>48</v>
      </c>
      <c r="X63" s="45">
        <v>5248.2</v>
      </c>
      <c r="Y63" s="45"/>
      <c r="Z63" s="45"/>
      <c r="AA63" s="45">
        <v>129.57</v>
      </c>
      <c r="AB63" s="45">
        <f t="shared" si="3"/>
        <v>5118.63</v>
      </c>
      <c r="AC63" s="45">
        <v>5248.2</v>
      </c>
      <c r="AD63" s="45"/>
      <c r="AE63" s="45"/>
      <c r="AF63" s="45"/>
      <c r="AG63" s="45">
        <v>129.57</v>
      </c>
      <c r="AH63" s="45">
        <f>+AC63+AE63-AG63</f>
        <v>5118.63</v>
      </c>
      <c r="AI63" s="46"/>
    </row>
    <row r="64" spans="1:35" s="47" customFormat="1" ht="21" customHeight="1" x14ac:dyDescent="0.25">
      <c r="A64" s="28" t="s">
        <v>34</v>
      </c>
      <c r="B64" s="29" t="s">
        <v>443</v>
      </c>
      <c r="C64" s="29" t="s">
        <v>444</v>
      </c>
      <c r="D64" s="30" t="s">
        <v>226</v>
      </c>
      <c r="E64" s="30" t="s">
        <v>438</v>
      </c>
      <c r="F64" s="31" t="s">
        <v>445</v>
      </c>
      <c r="G64" s="51">
        <v>45748</v>
      </c>
      <c r="H64" s="33"/>
      <c r="I64" s="34"/>
      <c r="J64" s="34"/>
      <c r="K64" s="35" t="s">
        <v>361</v>
      </c>
      <c r="L64" s="36" t="s">
        <v>41</v>
      </c>
      <c r="M64" s="37" t="s">
        <v>446</v>
      </c>
      <c r="N64" s="38" t="s">
        <v>363</v>
      </c>
      <c r="O64" s="39">
        <v>7</v>
      </c>
      <c r="P64" s="36" t="s">
        <v>55</v>
      </c>
      <c r="Q64" s="40">
        <v>260401</v>
      </c>
      <c r="R64" s="40">
        <v>260415</v>
      </c>
      <c r="S64" s="40">
        <v>260430</v>
      </c>
      <c r="T64" s="41" t="s">
        <v>45</v>
      </c>
      <c r="U64" s="42" t="s">
        <v>447</v>
      </c>
      <c r="V64" s="43" t="s">
        <v>47</v>
      </c>
      <c r="W64" s="44" t="s">
        <v>48</v>
      </c>
      <c r="X64" s="45">
        <v>4185</v>
      </c>
      <c r="Y64" s="45">
        <v>3065.08</v>
      </c>
      <c r="Z64" s="45"/>
      <c r="AA64" s="45">
        <v>665.08</v>
      </c>
      <c r="AB64" s="45">
        <f t="shared" ref="AB64:AB83" si="4">+X64+Y64-AA64</f>
        <v>6585</v>
      </c>
      <c r="AC64" s="45">
        <v>4185</v>
      </c>
      <c r="AD64" s="45"/>
      <c r="AE64" s="45"/>
      <c r="AF64" s="45"/>
      <c r="AG64" s="45">
        <v>0</v>
      </c>
      <c r="AH64" s="45">
        <f>+AC64+AE64-AG64</f>
        <v>4185</v>
      </c>
      <c r="AI64" s="46"/>
    </row>
    <row r="65" spans="1:35" s="47" customFormat="1" ht="21" customHeight="1" x14ac:dyDescent="0.25">
      <c r="A65" s="28" t="s">
        <v>34</v>
      </c>
      <c r="B65" s="29" t="s">
        <v>448</v>
      </c>
      <c r="C65" s="29" t="s">
        <v>449</v>
      </c>
      <c r="D65" s="30" t="s">
        <v>450</v>
      </c>
      <c r="E65" s="30" t="s">
        <v>99</v>
      </c>
      <c r="F65" s="31" t="s">
        <v>268</v>
      </c>
      <c r="G65" s="32">
        <v>45566</v>
      </c>
      <c r="H65" s="33"/>
      <c r="I65" s="34"/>
      <c r="J65" s="34"/>
      <c r="K65" s="35" t="s">
        <v>451</v>
      </c>
      <c r="L65" s="36" t="s">
        <v>41</v>
      </c>
      <c r="M65" s="37" t="s">
        <v>452</v>
      </c>
      <c r="N65" s="38" t="s">
        <v>363</v>
      </c>
      <c r="O65" s="39">
        <v>7</v>
      </c>
      <c r="P65" s="36" t="s">
        <v>55</v>
      </c>
      <c r="Q65" s="40">
        <v>260401</v>
      </c>
      <c r="R65" s="40">
        <v>260415</v>
      </c>
      <c r="S65" s="40">
        <v>260430</v>
      </c>
      <c r="T65" s="41" t="s">
        <v>45</v>
      </c>
      <c r="U65" s="42" t="s">
        <v>453</v>
      </c>
      <c r="V65" s="43" t="s">
        <v>47</v>
      </c>
      <c r="W65" s="44" t="s">
        <v>48</v>
      </c>
      <c r="X65" s="45">
        <v>7119.71</v>
      </c>
      <c r="Y65" s="45"/>
      <c r="Z65" s="45"/>
      <c r="AA65" s="45">
        <v>643.76</v>
      </c>
      <c r="AB65" s="45">
        <f t="shared" si="4"/>
        <v>6475.95</v>
      </c>
      <c r="AC65" s="45">
        <v>7119.71</v>
      </c>
      <c r="AD65" s="45"/>
      <c r="AE65" s="45"/>
      <c r="AF65" s="45"/>
      <c r="AG65" s="45">
        <v>643.76</v>
      </c>
      <c r="AH65" s="45">
        <f>+AC65+AE65-AG65</f>
        <v>6475.95</v>
      </c>
      <c r="AI65" s="46"/>
    </row>
    <row r="66" spans="1:35" s="47" customFormat="1" ht="21" customHeight="1" x14ac:dyDescent="0.25">
      <c r="A66" s="28" t="s">
        <v>34</v>
      </c>
      <c r="B66" s="29" t="s">
        <v>454</v>
      </c>
      <c r="C66" s="29" t="s">
        <v>455</v>
      </c>
      <c r="D66" s="30" t="s">
        <v>59</v>
      </c>
      <c r="E66" s="30" t="s">
        <v>198</v>
      </c>
      <c r="F66" s="31" t="s">
        <v>456</v>
      </c>
      <c r="G66" s="32">
        <v>45566</v>
      </c>
      <c r="H66" s="33"/>
      <c r="I66" s="34"/>
      <c r="J66" s="34"/>
      <c r="K66" s="35" t="s">
        <v>361</v>
      </c>
      <c r="L66" s="36" t="s">
        <v>41</v>
      </c>
      <c r="M66" s="37" t="s">
        <v>457</v>
      </c>
      <c r="N66" s="38" t="s">
        <v>363</v>
      </c>
      <c r="O66" s="39">
        <v>7</v>
      </c>
      <c r="P66" s="36" t="s">
        <v>55</v>
      </c>
      <c r="Q66" s="40">
        <v>260401</v>
      </c>
      <c r="R66" s="40">
        <v>260415</v>
      </c>
      <c r="S66" s="40">
        <v>260430</v>
      </c>
      <c r="T66" s="41" t="s">
        <v>45</v>
      </c>
      <c r="U66" s="42" t="s">
        <v>458</v>
      </c>
      <c r="V66" s="43" t="s">
        <v>47</v>
      </c>
      <c r="W66" s="44" t="s">
        <v>48</v>
      </c>
      <c r="X66" s="45">
        <v>4185</v>
      </c>
      <c r="Y66" s="45"/>
      <c r="Z66" s="45"/>
      <c r="AA66" s="45">
        <v>0</v>
      </c>
      <c r="AB66" s="45">
        <f t="shared" si="4"/>
        <v>4185</v>
      </c>
      <c r="AC66" s="45">
        <v>4185</v>
      </c>
      <c r="AD66" s="45"/>
      <c r="AE66" s="45"/>
      <c r="AF66" s="45"/>
      <c r="AG66" s="45">
        <v>0</v>
      </c>
      <c r="AH66" s="45">
        <f t="shared" si="0"/>
        <v>4185</v>
      </c>
      <c r="AI66" s="46"/>
    </row>
    <row r="67" spans="1:35" s="47" customFormat="1" ht="21" customHeight="1" x14ac:dyDescent="0.25">
      <c r="A67" s="28" t="s">
        <v>34</v>
      </c>
      <c r="B67" s="29" t="s">
        <v>459</v>
      </c>
      <c r="C67" s="29" t="s">
        <v>460</v>
      </c>
      <c r="D67" s="30" t="s">
        <v>198</v>
      </c>
      <c r="E67" s="30" t="s">
        <v>198</v>
      </c>
      <c r="F67" s="31" t="s">
        <v>461</v>
      </c>
      <c r="G67" s="32">
        <v>45635</v>
      </c>
      <c r="H67" s="33"/>
      <c r="I67" s="34"/>
      <c r="J67" s="34"/>
      <c r="K67" s="35" t="s">
        <v>361</v>
      </c>
      <c r="L67" s="36" t="s">
        <v>41</v>
      </c>
      <c r="M67" s="37" t="s">
        <v>462</v>
      </c>
      <c r="N67" s="38" t="s">
        <v>363</v>
      </c>
      <c r="O67" s="39">
        <v>7</v>
      </c>
      <c r="P67" s="36" t="s">
        <v>55</v>
      </c>
      <c r="Q67" s="40">
        <v>260401</v>
      </c>
      <c r="R67" s="40">
        <v>260415</v>
      </c>
      <c r="S67" s="40">
        <v>260430</v>
      </c>
      <c r="T67" s="41" t="s">
        <v>45</v>
      </c>
      <c r="U67" s="42" t="s">
        <v>463</v>
      </c>
      <c r="V67" s="43" t="s">
        <v>47</v>
      </c>
      <c r="W67" s="44" t="s">
        <v>48</v>
      </c>
      <c r="X67" s="45">
        <v>4185</v>
      </c>
      <c r="Y67" s="45"/>
      <c r="Z67" s="45"/>
      <c r="AA67" s="45">
        <v>0</v>
      </c>
      <c r="AB67" s="45">
        <f t="shared" si="4"/>
        <v>4185</v>
      </c>
      <c r="AC67" s="45">
        <v>4185</v>
      </c>
      <c r="AD67" s="45"/>
      <c r="AE67" s="45"/>
      <c r="AF67" s="45"/>
      <c r="AG67" s="45">
        <v>0</v>
      </c>
      <c r="AH67" s="45">
        <f t="shared" si="0"/>
        <v>4185</v>
      </c>
      <c r="AI67" s="46"/>
    </row>
    <row r="68" spans="1:35" s="47" customFormat="1" ht="21" customHeight="1" x14ac:dyDescent="0.25">
      <c r="A68" s="28" t="s">
        <v>34</v>
      </c>
      <c r="B68" s="29" t="s">
        <v>464</v>
      </c>
      <c r="C68" s="29" t="s">
        <v>465</v>
      </c>
      <c r="D68" s="30" t="s">
        <v>438</v>
      </c>
      <c r="E68" s="30" t="s">
        <v>466</v>
      </c>
      <c r="F68" s="31" t="s">
        <v>467</v>
      </c>
      <c r="G68" s="32">
        <v>45689</v>
      </c>
      <c r="H68" s="33"/>
      <c r="I68" s="34"/>
      <c r="J68" s="34"/>
      <c r="K68" s="35" t="s">
        <v>361</v>
      </c>
      <c r="L68" s="36" t="s">
        <v>41</v>
      </c>
      <c r="M68" s="37" t="s">
        <v>468</v>
      </c>
      <c r="N68" s="38" t="s">
        <v>363</v>
      </c>
      <c r="O68" s="39">
        <v>7</v>
      </c>
      <c r="P68" s="36" t="s">
        <v>55</v>
      </c>
      <c r="Q68" s="40">
        <v>260401</v>
      </c>
      <c r="R68" s="40">
        <v>260415</v>
      </c>
      <c r="S68" s="40">
        <v>260430</v>
      </c>
      <c r="T68" s="41" t="s">
        <v>45</v>
      </c>
      <c r="U68" s="42" t="s">
        <v>469</v>
      </c>
      <c r="V68" s="43" t="s">
        <v>47</v>
      </c>
      <c r="W68" s="44" t="s">
        <v>48</v>
      </c>
      <c r="X68" s="45">
        <v>4185</v>
      </c>
      <c r="Y68" s="45"/>
      <c r="Z68" s="45"/>
      <c r="AA68" s="45">
        <v>0</v>
      </c>
      <c r="AB68" s="45">
        <f t="shared" si="4"/>
        <v>4185</v>
      </c>
      <c r="AC68" s="45">
        <v>4185</v>
      </c>
      <c r="AD68" s="45"/>
      <c r="AE68" s="45"/>
      <c r="AF68" s="45"/>
      <c r="AG68" s="45">
        <v>0</v>
      </c>
      <c r="AH68" s="45">
        <f t="shared" si="0"/>
        <v>4185</v>
      </c>
      <c r="AI68" s="46"/>
    </row>
    <row r="69" spans="1:35" s="47" customFormat="1" ht="21" customHeight="1" x14ac:dyDescent="0.25">
      <c r="A69" s="28" t="s">
        <v>34</v>
      </c>
      <c r="B69" s="29" t="s">
        <v>470</v>
      </c>
      <c r="C69" s="29" t="s">
        <v>471</v>
      </c>
      <c r="D69" s="30" t="s">
        <v>472</v>
      </c>
      <c r="E69" s="30" t="s">
        <v>472</v>
      </c>
      <c r="F69" s="31" t="s">
        <v>473</v>
      </c>
      <c r="G69" s="32">
        <v>45901</v>
      </c>
      <c r="H69" s="33"/>
      <c r="I69" s="34"/>
      <c r="J69" s="34"/>
      <c r="K69" s="35" t="s">
        <v>361</v>
      </c>
      <c r="L69" s="36" t="s">
        <v>41</v>
      </c>
      <c r="M69" s="37" t="s">
        <v>474</v>
      </c>
      <c r="N69" s="38" t="s">
        <v>363</v>
      </c>
      <c r="O69" s="39">
        <v>7</v>
      </c>
      <c r="P69" s="36" t="s">
        <v>55</v>
      </c>
      <c r="Q69" s="40">
        <v>260401</v>
      </c>
      <c r="R69" s="40">
        <v>260415</v>
      </c>
      <c r="S69" s="40">
        <v>260430</v>
      </c>
      <c r="T69" s="41" t="s">
        <v>45</v>
      </c>
      <c r="U69" s="42" t="s">
        <v>475</v>
      </c>
      <c r="V69" s="43" t="s">
        <v>47</v>
      </c>
      <c r="W69" s="44" t="s">
        <v>48</v>
      </c>
      <c r="X69" s="45">
        <v>4185</v>
      </c>
      <c r="Y69" s="45"/>
      <c r="Z69" s="45"/>
      <c r="AA69" s="45">
        <v>0</v>
      </c>
      <c r="AB69" s="45">
        <f t="shared" si="4"/>
        <v>4185</v>
      </c>
      <c r="AC69" s="45">
        <v>4185</v>
      </c>
      <c r="AD69" s="45"/>
      <c r="AE69" s="45"/>
      <c r="AF69" s="45"/>
      <c r="AG69" s="45">
        <v>0</v>
      </c>
      <c r="AH69" s="45">
        <f>+AC69+AE69-AG69</f>
        <v>4185</v>
      </c>
      <c r="AI69" s="46"/>
    </row>
    <row r="70" spans="1:35" s="47" customFormat="1" ht="21" customHeight="1" x14ac:dyDescent="0.25">
      <c r="A70" s="28" t="s">
        <v>34</v>
      </c>
      <c r="B70" s="29" t="s">
        <v>476</v>
      </c>
      <c r="C70" s="29" t="s">
        <v>477</v>
      </c>
      <c r="D70" s="30" t="s">
        <v>226</v>
      </c>
      <c r="E70" s="30" t="s">
        <v>198</v>
      </c>
      <c r="F70" s="31" t="s">
        <v>478</v>
      </c>
      <c r="G70" s="32">
        <v>45735</v>
      </c>
      <c r="H70" s="33"/>
      <c r="I70" s="34"/>
      <c r="J70" s="34"/>
      <c r="K70" s="35" t="s">
        <v>361</v>
      </c>
      <c r="L70" s="36" t="s">
        <v>41</v>
      </c>
      <c r="M70" s="37" t="s">
        <v>479</v>
      </c>
      <c r="N70" s="38" t="s">
        <v>363</v>
      </c>
      <c r="O70" s="39">
        <v>7</v>
      </c>
      <c r="P70" s="36" t="s">
        <v>55</v>
      </c>
      <c r="Q70" s="40">
        <v>260401</v>
      </c>
      <c r="R70" s="40">
        <v>260415</v>
      </c>
      <c r="S70" s="40">
        <v>260430</v>
      </c>
      <c r="T70" s="41" t="s">
        <v>45</v>
      </c>
      <c r="U70" s="42" t="s">
        <v>480</v>
      </c>
      <c r="V70" s="43" t="s">
        <v>47</v>
      </c>
      <c r="W70" s="44" t="s">
        <v>48</v>
      </c>
      <c r="X70" s="45">
        <v>4185</v>
      </c>
      <c r="Y70" s="45"/>
      <c r="Z70" s="45"/>
      <c r="AA70" s="45">
        <v>0</v>
      </c>
      <c r="AB70" s="45">
        <f t="shared" si="4"/>
        <v>4185</v>
      </c>
      <c r="AC70" s="45">
        <v>4185</v>
      </c>
      <c r="AD70" s="45"/>
      <c r="AE70" s="45"/>
      <c r="AF70" s="45"/>
      <c r="AG70" s="45">
        <v>0</v>
      </c>
      <c r="AH70" s="45">
        <f t="shared" si="0"/>
        <v>4185</v>
      </c>
      <c r="AI70" s="46"/>
    </row>
    <row r="71" spans="1:35" s="47" customFormat="1" ht="21" customHeight="1" x14ac:dyDescent="0.25">
      <c r="A71" s="28" t="s">
        <v>34</v>
      </c>
      <c r="B71" s="29" t="s">
        <v>481</v>
      </c>
      <c r="C71" s="29" t="s">
        <v>482</v>
      </c>
      <c r="D71" s="30" t="s">
        <v>226</v>
      </c>
      <c r="E71" s="30" t="s">
        <v>483</v>
      </c>
      <c r="F71" s="31" t="s">
        <v>52</v>
      </c>
      <c r="G71" s="51">
        <v>45778</v>
      </c>
      <c r="H71" s="33"/>
      <c r="I71" s="34"/>
      <c r="J71" s="34"/>
      <c r="K71" s="35" t="s">
        <v>484</v>
      </c>
      <c r="L71" s="36" t="s">
        <v>41</v>
      </c>
      <c r="M71" s="37" t="s">
        <v>485</v>
      </c>
      <c r="N71" s="38" t="s">
        <v>363</v>
      </c>
      <c r="O71" s="39">
        <v>7</v>
      </c>
      <c r="P71" s="36" t="s">
        <v>55</v>
      </c>
      <c r="Q71" s="40">
        <v>260401</v>
      </c>
      <c r="R71" s="40">
        <v>260415</v>
      </c>
      <c r="S71" s="40">
        <v>260430</v>
      </c>
      <c r="T71" s="41" t="s">
        <v>45</v>
      </c>
      <c r="U71" s="42" t="s">
        <v>486</v>
      </c>
      <c r="V71" s="43" t="s">
        <v>47</v>
      </c>
      <c r="W71" s="44" t="s">
        <v>48</v>
      </c>
      <c r="X71" s="45">
        <v>4185</v>
      </c>
      <c r="Y71" s="45"/>
      <c r="Z71" s="45"/>
      <c r="AA71" s="45">
        <v>0</v>
      </c>
      <c r="AB71" s="45">
        <f t="shared" si="4"/>
        <v>4185</v>
      </c>
      <c r="AC71" s="45">
        <v>4185</v>
      </c>
      <c r="AD71" s="45"/>
      <c r="AE71" s="45"/>
      <c r="AF71" s="45"/>
      <c r="AG71" s="45">
        <v>0</v>
      </c>
      <c r="AH71" s="45">
        <f t="shared" si="0"/>
        <v>4185</v>
      </c>
      <c r="AI71" s="46"/>
    </row>
    <row r="72" spans="1:35" s="47" customFormat="1" ht="21" customHeight="1" x14ac:dyDescent="0.25">
      <c r="A72" s="28" t="s">
        <v>34</v>
      </c>
      <c r="B72" s="28" t="s">
        <v>487</v>
      </c>
      <c r="C72" s="28" t="s">
        <v>488</v>
      </c>
      <c r="D72" s="30" t="s">
        <v>489</v>
      </c>
      <c r="E72" s="30" t="s">
        <v>490</v>
      </c>
      <c r="F72" s="31" t="s">
        <v>491</v>
      </c>
      <c r="G72" s="32">
        <v>45992</v>
      </c>
      <c r="H72" s="33"/>
      <c r="I72" s="34"/>
      <c r="J72" s="34"/>
      <c r="K72" s="35" t="s">
        <v>492</v>
      </c>
      <c r="L72" s="36" t="s">
        <v>41</v>
      </c>
      <c r="M72" s="37" t="s">
        <v>493</v>
      </c>
      <c r="N72" s="38" t="s">
        <v>363</v>
      </c>
      <c r="O72" s="39">
        <v>7</v>
      </c>
      <c r="P72" s="36" t="s">
        <v>55</v>
      </c>
      <c r="Q72" s="40">
        <v>260401</v>
      </c>
      <c r="R72" s="40">
        <v>260415</v>
      </c>
      <c r="S72" s="40">
        <v>260430</v>
      </c>
      <c r="T72" s="41" t="s">
        <v>45</v>
      </c>
      <c r="U72" s="42" t="s">
        <v>494</v>
      </c>
      <c r="V72" s="43" t="s">
        <v>47</v>
      </c>
      <c r="W72" s="44" t="s">
        <v>48</v>
      </c>
      <c r="X72" s="45">
        <v>5248.2</v>
      </c>
      <c r="Y72" s="45"/>
      <c r="Z72" s="45"/>
      <c r="AA72" s="45">
        <v>129.57</v>
      </c>
      <c r="AB72" s="45">
        <f t="shared" si="4"/>
        <v>5118.63</v>
      </c>
      <c r="AC72" s="45">
        <v>5248.2</v>
      </c>
      <c r="AD72" s="45"/>
      <c r="AE72" s="45"/>
      <c r="AF72" s="45"/>
      <c r="AG72" s="45">
        <v>129.57</v>
      </c>
      <c r="AH72" s="45">
        <f>+AC72+AE72-AG72</f>
        <v>5118.63</v>
      </c>
      <c r="AI72" s="46"/>
    </row>
    <row r="73" spans="1:35" s="47" customFormat="1" ht="21" customHeight="1" x14ac:dyDescent="0.25">
      <c r="A73" s="28" t="s">
        <v>34</v>
      </c>
      <c r="B73" s="29" t="s">
        <v>495</v>
      </c>
      <c r="C73" s="29" t="s">
        <v>496</v>
      </c>
      <c r="D73" s="30" t="s">
        <v>438</v>
      </c>
      <c r="E73" s="30" t="s">
        <v>198</v>
      </c>
      <c r="F73" s="31" t="s">
        <v>497</v>
      </c>
      <c r="G73" s="52">
        <v>45748</v>
      </c>
      <c r="H73" s="53"/>
      <c r="I73" s="34"/>
      <c r="J73" s="34"/>
      <c r="K73" s="35" t="s">
        <v>498</v>
      </c>
      <c r="L73" s="36" t="s">
        <v>41</v>
      </c>
      <c r="M73" s="37" t="s">
        <v>499</v>
      </c>
      <c r="N73" s="38" t="s">
        <v>500</v>
      </c>
      <c r="O73" s="39">
        <v>7</v>
      </c>
      <c r="P73" s="36" t="s">
        <v>55</v>
      </c>
      <c r="Q73" s="40">
        <v>260401</v>
      </c>
      <c r="R73" s="40">
        <v>260415</v>
      </c>
      <c r="S73" s="40">
        <v>260430</v>
      </c>
      <c r="T73" s="41" t="s">
        <v>45</v>
      </c>
      <c r="U73" s="42" t="s">
        <v>501</v>
      </c>
      <c r="V73" s="43" t="s">
        <v>47</v>
      </c>
      <c r="W73" s="44" t="s">
        <v>48</v>
      </c>
      <c r="X73" s="45">
        <v>4220.3999999999996</v>
      </c>
      <c r="Y73" s="45"/>
      <c r="Z73" s="45"/>
      <c r="AA73" s="45">
        <v>0</v>
      </c>
      <c r="AB73" s="45">
        <f t="shared" si="4"/>
        <v>4220.3999999999996</v>
      </c>
      <c r="AC73" s="45">
        <v>4220.3999999999996</v>
      </c>
      <c r="AD73" s="45"/>
      <c r="AE73" s="45"/>
      <c r="AF73" s="45"/>
      <c r="AG73" s="45">
        <v>0</v>
      </c>
      <c r="AH73" s="45">
        <f t="shared" ref="AH73:AH94" si="5">+AC73+AE73-AG73</f>
        <v>4220.3999999999996</v>
      </c>
      <c r="AI73" s="46"/>
    </row>
    <row r="74" spans="1:35" s="47" customFormat="1" ht="21" customHeight="1" x14ac:dyDescent="0.25">
      <c r="A74" s="28" t="s">
        <v>34</v>
      </c>
      <c r="B74" s="29" t="s">
        <v>502</v>
      </c>
      <c r="C74" s="29" t="s">
        <v>503</v>
      </c>
      <c r="D74" s="30" t="s">
        <v>504</v>
      </c>
      <c r="E74" s="30" t="s">
        <v>145</v>
      </c>
      <c r="F74" s="31" t="s">
        <v>505</v>
      </c>
      <c r="G74" s="32">
        <v>45536</v>
      </c>
      <c r="H74" s="33"/>
      <c r="I74" s="34"/>
      <c r="J74" s="34"/>
      <c r="K74" s="35" t="s">
        <v>506</v>
      </c>
      <c r="L74" s="36" t="s">
        <v>41</v>
      </c>
      <c r="M74" s="37" t="s">
        <v>507</v>
      </c>
      <c r="N74" s="38" t="s">
        <v>508</v>
      </c>
      <c r="O74" s="39">
        <v>7</v>
      </c>
      <c r="P74" s="36" t="s">
        <v>55</v>
      </c>
      <c r="Q74" s="40">
        <v>260401</v>
      </c>
      <c r="R74" s="40">
        <v>260415</v>
      </c>
      <c r="S74" s="40">
        <v>260430</v>
      </c>
      <c r="T74" s="41" t="s">
        <v>45</v>
      </c>
      <c r="U74" s="42" t="s">
        <v>509</v>
      </c>
      <c r="V74" s="43" t="s">
        <v>47</v>
      </c>
      <c r="W74" s="44" t="s">
        <v>48</v>
      </c>
      <c r="X74" s="45">
        <v>4220.3999999999996</v>
      </c>
      <c r="Y74" s="45"/>
      <c r="Z74" s="45"/>
      <c r="AA74" s="45">
        <v>0</v>
      </c>
      <c r="AB74" s="45">
        <f t="shared" si="4"/>
        <v>4220.3999999999996</v>
      </c>
      <c r="AC74" s="45">
        <v>4220.3999999999996</v>
      </c>
      <c r="AD74" s="45"/>
      <c r="AE74" s="45"/>
      <c r="AF74" s="45"/>
      <c r="AG74" s="45">
        <v>0</v>
      </c>
      <c r="AH74" s="45">
        <f t="shared" si="5"/>
        <v>4220.3999999999996</v>
      </c>
      <c r="AI74" s="46"/>
    </row>
    <row r="75" spans="1:35" s="47" customFormat="1" ht="21" customHeight="1" x14ac:dyDescent="0.25">
      <c r="A75" s="28" t="s">
        <v>34</v>
      </c>
      <c r="B75" s="28" t="s">
        <v>510</v>
      </c>
      <c r="C75" s="28" t="s">
        <v>511</v>
      </c>
      <c r="D75" s="30" t="s">
        <v>296</v>
      </c>
      <c r="E75" s="30" t="s">
        <v>512</v>
      </c>
      <c r="F75" s="31" t="s">
        <v>513</v>
      </c>
      <c r="G75" s="32">
        <v>45916</v>
      </c>
      <c r="H75" s="33"/>
      <c r="I75" s="34"/>
      <c r="J75" s="34"/>
      <c r="K75" s="35" t="s">
        <v>514</v>
      </c>
      <c r="L75" s="36" t="s">
        <v>41</v>
      </c>
      <c r="M75" s="37" t="s">
        <v>515</v>
      </c>
      <c r="N75" s="38" t="s">
        <v>516</v>
      </c>
      <c r="O75" s="39">
        <v>7</v>
      </c>
      <c r="P75" s="36" t="s">
        <v>55</v>
      </c>
      <c r="Q75" s="40">
        <v>260401</v>
      </c>
      <c r="R75" s="40">
        <v>260415</v>
      </c>
      <c r="S75" s="40">
        <v>260430</v>
      </c>
      <c r="T75" s="41" t="s">
        <v>45</v>
      </c>
      <c r="U75" s="42" t="s">
        <v>517</v>
      </c>
      <c r="V75" s="43" t="s">
        <v>47</v>
      </c>
      <c r="W75" s="44" t="s">
        <v>48</v>
      </c>
      <c r="X75" s="45">
        <v>4185</v>
      </c>
      <c r="Y75" s="45"/>
      <c r="Z75" s="45"/>
      <c r="AA75" s="45">
        <v>0</v>
      </c>
      <c r="AB75" s="45">
        <f t="shared" si="4"/>
        <v>4185</v>
      </c>
      <c r="AC75" s="45">
        <v>4185</v>
      </c>
      <c r="AD75" s="45"/>
      <c r="AE75" s="45"/>
      <c r="AF75" s="45"/>
      <c r="AG75" s="45">
        <v>0</v>
      </c>
      <c r="AH75" s="45">
        <f t="shared" si="5"/>
        <v>4185</v>
      </c>
      <c r="AI75" s="46"/>
    </row>
    <row r="76" spans="1:35" s="47" customFormat="1" ht="21" customHeight="1" x14ac:dyDescent="0.25">
      <c r="A76" s="28" t="s">
        <v>34</v>
      </c>
      <c r="B76" s="29" t="s">
        <v>518</v>
      </c>
      <c r="C76" s="29" t="s">
        <v>519</v>
      </c>
      <c r="D76" s="30" t="s">
        <v>520</v>
      </c>
      <c r="E76" s="30" t="s">
        <v>521</v>
      </c>
      <c r="F76" s="31" t="s">
        <v>522</v>
      </c>
      <c r="G76" s="32">
        <v>45536</v>
      </c>
      <c r="H76" s="33"/>
      <c r="I76" s="34"/>
      <c r="J76" s="34"/>
      <c r="K76" s="35" t="s">
        <v>523</v>
      </c>
      <c r="L76" s="36" t="s">
        <v>41</v>
      </c>
      <c r="M76" s="37" t="s">
        <v>524</v>
      </c>
      <c r="N76" s="38" t="s">
        <v>516</v>
      </c>
      <c r="O76" s="39">
        <v>7</v>
      </c>
      <c r="P76" s="36" t="s">
        <v>55</v>
      </c>
      <c r="Q76" s="40">
        <v>260401</v>
      </c>
      <c r="R76" s="40">
        <v>260415</v>
      </c>
      <c r="S76" s="40">
        <v>260430</v>
      </c>
      <c r="T76" s="41" t="s">
        <v>45</v>
      </c>
      <c r="U76" s="42" t="s">
        <v>525</v>
      </c>
      <c r="V76" s="43" t="s">
        <v>47</v>
      </c>
      <c r="W76" s="44" t="s">
        <v>48</v>
      </c>
      <c r="X76" s="45">
        <v>4185</v>
      </c>
      <c r="Y76" s="45"/>
      <c r="Z76" s="45"/>
      <c r="AA76" s="45">
        <v>0</v>
      </c>
      <c r="AB76" s="45">
        <f t="shared" si="4"/>
        <v>4185</v>
      </c>
      <c r="AC76" s="45">
        <v>3906</v>
      </c>
      <c r="AD76" s="45"/>
      <c r="AE76" s="45"/>
      <c r="AF76" s="45"/>
      <c r="AG76" s="45">
        <v>0</v>
      </c>
      <c r="AH76" s="45">
        <f t="shared" si="5"/>
        <v>3906</v>
      </c>
      <c r="AI76" s="46"/>
    </row>
    <row r="77" spans="1:35" s="47" customFormat="1" ht="21" customHeight="1" x14ac:dyDescent="0.25">
      <c r="A77" s="28" t="s">
        <v>34</v>
      </c>
      <c r="B77" s="29" t="s">
        <v>526</v>
      </c>
      <c r="C77" s="29" t="s">
        <v>527</v>
      </c>
      <c r="D77" s="30" t="s">
        <v>528</v>
      </c>
      <c r="E77" s="30" t="s">
        <v>250</v>
      </c>
      <c r="F77" s="31" t="s">
        <v>529</v>
      </c>
      <c r="G77" s="32">
        <v>45536</v>
      </c>
      <c r="H77" s="33"/>
      <c r="I77" s="34"/>
      <c r="J77" s="34"/>
      <c r="K77" s="35" t="s">
        <v>514</v>
      </c>
      <c r="L77" s="36" t="s">
        <v>41</v>
      </c>
      <c r="M77" s="37" t="s">
        <v>530</v>
      </c>
      <c r="N77" s="38" t="s">
        <v>516</v>
      </c>
      <c r="O77" s="39">
        <v>7</v>
      </c>
      <c r="P77" s="36" t="s">
        <v>55</v>
      </c>
      <c r="Q77" s="40">
        <v>260401</v>
      </c>
      <c r="R77" s="40">
        <v>260415</v>
      </c>
      <c r="S77" s="40">
        <v>260430</v>
      </c>
      <c r="T77" s="41" t="s">
        <v>45</v>
      </c>
      <c r="U77" s="42" t="s">
        <v>531</v>
      </c>
      <c r="V77" s="43" t="s">
        <v>47</v>
      </c>
      <c r="W77" s="44" t="s">
        <v>48</v>
      </c>
      <c r="X77" s="45">
        <v>4185</v>
      </c>
      <c r="Y77" s="45"/>
      <c r="Z77" s="45"/>
      <c r="AA77" s="45">
        <v>0</v>
      </c>
      <c r="AB77" s="45">
        <f t="shared" si="4"/>
        <v>4185</v>
      </c>
      <c r="AC77" s="45">
        <v>4185</v>
      </c>
      <c r="AD77" s="45"/>
      <c r="AE77" s="45"/>
      <c r="AF77" s="45"/>
      <c r="AG77" s="45">
        <v>0</v>
      </c>
      <c r="AH77" s="45">
        <f t="shared" si="5"/>
        <v>4185</v>
      </c>
      <c r="AI77" s="46"/>
    </row>
    <row r="78" spans="1:35" s="47" customFormat="1" ht="21" customHeight="1" x14ac:dyDescent="0.25">
      <c r="A78" s="28" t="s">
        <v>34</v>
      </c>
      <c r="B78" s="29" t="s">
        <v>532</v>
      </c>
      <c r="C78" s="29" t="s">
        <v>533</v>
      </c>
      <c r="D78" s="30" t="s">
        <v>534</v>
      </c>
      <c r="E78" s="30" t="s">
        <v>38</v>
      </c>
      <c r="F78" s="31" t="s">
        <v>535</v>
      </c>
      <c r="G78" s="32">
        <v>45536</v>
      </c>
      <c r="H78" s="33"/>
      <c r="I78" s="34"/>
      <c r="J78" s="34"/>
      <c r="K78" s="35" t="s">
        <v>514</v>
      </c>
      <c r="L78" s="36" t="s">
        <v>41</v>
      </c>
      <c r="M78" s="37" t="s">
        <v>536</v>
      </c>
      <c r="N78" s="38" t="s">
        <v>516</v>
      </c>
      <c r="O78" s="39">
        <v>7</v>
      </c>
      <c r="P78" s="36" t="s">
        <v>55</v>
      </c>
      <c r="Q78" s="40">
        <v>260401</v>
      </c>
      <c r="R78" s="40">
        <v>260415</v>
      </c>
      <c r="S78" s="40">
        <v>260430</v>
      </c>
      <c r="T78" s="41" t="s">
        <v>45</v>
      </c>
      <c r="U78" s="42" t="s">
        <v>537</v>
      </c>
      <c r="V78" s="43" t="s">
        <v>47</v>
      </c>
      <c r="W78" s="44" t="s">
        <v>48</v>
      </c>
      <c r="X78" s="45">
        <v>4185</v>
      </c>
      <c r="Y78" s="45"/>
      <c r="Z78" s="45"/>
      <c r="AA78" s="45">
        <v>0</v>
      </c>
      <c r="AB78" s="45">
        <f t="shared" si="4"/>
        <v>4185</v>
      </c>
      <c r="AC78" s="45">
        <v>4185</v>
      </c>
      <c r="AD78" s="45"/>
      <c r="AE78" s="45"/>
      <c r="AF78" s="45"/>
      <c r="AG78" s="45">
        <v>0</v>
      </c>
      <c r="AH78" s="45">
        <f t="shared" si="5"/>
        <v>4185</v>
      </c>
      <c r="AI78" s="46"/>
    </row>
    <row r="79" spans="1:35" s="47" customFormat="1" ht="21" customHeight="1" x14ac:dyDescent="0.25">
      <c r="A79" s="28" t="s">
        <v>34</v>
      </c>
      <c r="B79" s="29" t="s">
        <v>538</v>
      </c>
      <c r="C79" s="29" t="s">
        <v>539</v>
      </c>
      <c r="D79" s="30" t="s">
        <v>145</v>
      </c>
      <c r="E79" s="30" t="s">
        <v>540</v>
      </c>
      <c r="F79" s="31" t="s">
        <v>541</v>
      </c>
      <c r="G79" s="32">
        <v>45536</v>
      </c>
      <c r="H79" s="33"/>
      <c r="I79" s="34"/>
      <c r="J79" s="34"/>
      <c r="K79" s="35" t="s">
        <v>514</v>
      </c>
      <c r="L79" s="36" t="s">
        <v>41</v>
      </c>
      <c r="M79" s="37" t="s">
        <v>542</v>
      </c>
      <c r="N79" s="38" t="s">
        <v>516</v>
      </c>
      <c r="O79" s="39">
        <v>7</v>
      </c>
      <c r="P79" s="36" t="s">
        <v>55</v>
      </c>
      <c r="Q79" s="40">
        <v>260401</v>
      </c>
      <c r="R79" s="40">
        <v>260415</v>
      </c>
      <c r="S79" s="40">
        <v>260430</v>
      </c>
      <c r="T79" s="41" t="s">
        <v>45</v>
      </c>
      <c r="U79" s="42" t="s">
        <v>543</v>
      </c>
      <c r="V79" s="43" t="s">
        <v>47</v>
      </c>
      <c r="W79" s="44" t="s">
        <v>48</v>
      </c>
      <c r="X79" s="45">
        <v>4185</v>
      </c>
      <c r="Y79" s="45"/>
      <c r="Z79" s="45"/>
      <c r="AA79" s="45">
        <v>0</v>
      </c>
      <c r="AB79" s="45">
        <f t="shared" si="4"/>
        <v>4185</v>
      </c>
      <c r="AC79" s="45">
        <v>4185</v>
      </c>
      <c r="AD79" s="45"/>
      <c r="AE79" s="45"/>
      <c r="AF79" s="45"/>
      <c r="AG79" s="45">
        <v>0</v>
      </c>
      <c r="AH79" s="45">
        <f t="shared" si="5"/>
        <v>4185</v>
      </c>
      <c r="AI79" s="46"/>
    </row>
    <row r="80" spans="1:35" s="47" customFormat="1" ht="21" customHeight="1" x14ac:dyDescent="0.25">
      <c r="A80" s="28" t="s">
        <v>34</v>
      </c>
      <c r="B80" s="29" t="s">
        <v>544</v>
      </c>
      <c r="C80" s="29" t="s">
        <v>545</v>
      </c>
      <c r="D80" s="30" t="s">
        <v>546</v>
      </c>
      <c r="E80" s="30" t="s">
        <v>547</v>
      </c>
      <c r="F80" s="31" t="s">
        <v>548</v>
      </c>
      <c r="G80" s="32">
        <v>45536</v>
      </c>
      <c r="H80" s="33"/>
      <c r="I80" s="34"/>
      <c r="J80" s="34"/>
      <c r="K80" s="35" t="s">
        <v>549</v>
      </c>
      <c r="L80" s="36" t="s">
        <v>41</v>
      </c>
      <c r="M80" s="37" t="s">
        <v>550</v>
      </c>
      <c r="N80" s="38" t="s">
        <v>516</v>
      </c>
      <c r="O80" s="39">
        <v>7</v>
      </c>
      <c r="P80" s="36" t="s">
        <v>55</v>
      </c>
      <c r="Q80" s="40">
        <v>260401</v>
      </c>
      <c r="R80" s="40">
        <v>260415</v>
      </c>
      <c r="S80" s="40">
        <v>260430</v>
      </c>
      <c r="T80" s="41" t="s">
        <v>45</v>
      </c>
      <c r="U80" s="42" t="s">
        <v>551</v>
      </c>
      <c r="V80" s="43" t="s">
        <v>47</v>
      </c>
      <c r="W80" s="44" t="s">
        <v>48</v>
      </c>
      <c r="X80" s="45">
        <v>6958.95</v>
      </c>
      <c r="Y80" s="45"/>
      <c r="Z80" s="45"/>
      <c r="AA80" s="45">
        <v>618.03</v>
      </c>
      <c r="AB80" s="45">
        <f t="shared" si="4"/>
        <v>6340.92</v>
      </c>
      <c r="AC80" s="45">
        <v>6958.95</v>
      </c>
      <c r="AD80" s="45"/>
      <c r="AE80" s="45"/>
      <c r="AF80" s="45"/>
      <c r="AG80" s="45">
        <v>618.03</v>
      </c>
      <c r="AH80" s="45">
        <f t="shared" si="5"/>
        <v>6340.92</v>
      </c>
      <c r="AI80" s="46"/>
    </row>
    <row r="81" spans="1:35" s="47" customFormat="1" ht="21" customHeight="1" x14ac:dyDescent="0.25">
      <c r="A81" s="28" t="s">
        <v>34</v>
      </c>
      <c r="B81" s="29" t="s">
        <v>552</v>
      </c>
      <c r="C81" s="29" t="s">
        <v>553</v>
      </c>
      <c r="D81" s="30" t="s">
        <v>90</v>
      </c>
      <c r="E81" s="30" t="s">
        <v>198</v>
      </c>
      <c r="F81" s="31" t="s">
        <v>554</v>
      </c>
      <c r="G81" s="32">
        <v>45536</v>
      </c>
      <c r="H81" s="33"/>
      <c r="I81" s="34"/>
      <c r="J81" s="34"/>
      <c r="K81" s="35" t="s">
        <v>555</v>
      </c>
      <c r="L81" s="36" t="s">
        <v>41</v>
      </c>
      <c r="M81" s="37" t="s">
        <v>556</v>
      </c>
      <c r="N81" s="38" t="s">
        <v>516</v>
      </c>
      <c r="O81" s="39">
        <v>7</v>
      </c>
      <c r="P81" s="36" t="s">
        <v>55</v>
      </c>
      <c r="Q81" s="40">
        <v>260401</v>
      </c>
      <c r="R81" s="40">
        <v>260415</v>
      </c>
      <c r="S81" s="40">
        <v>260430</v>
      </c>
      <c r="T81" s="41" t="s">
        <v>45</v>
      </c>
      <c r="U81" s="49" t="s">
        <v>557</v>
      </c>
      <c r="V81" s="43" t="s">
        <v>47</v>
      </c>
      <c r="W81" s="44" t="s">
        <v>187</v>
      </c>
      <c r="X81" s="45">
        <v>5706.6</v>
      </c>
      <c r="Y81" s="45"/>
      <c r="Z81" s="45"/>
      <c r="AA81" s="45">
        <v>443.75</v>
      </c>
      <c r="AB81" s="45">
        <f t="shared" si="4"/>
        <v>5262.85</v>
      </c>
      <c r="AC81" s="45">
        <v>5706.6</v>
      </c>
      <c r="AD81" s="45"/>
      <c r="AE81" s="45"/>
      <c r="AF81" s="45"/>
      <c r="AG81" s="45">
        <v>443.75</v>
      </c>
      <c r="AH81" s="45">
        <f t="shared" si="5"/>
        <v>5262.85</v>
      </c>
      <c r="AI81" s="46"/>
    </row>
    <row r="82" spans="1:35" s="47" customFormat="1" ht="21" customHeight="1" x14ac:dyDescent="0.25">
      <c r="A82" s="28" t="s">
        <v>34</v>
      </c>
      <c r="B82" s="29" t="s">
        <v>558</v>
      </c>
      <c r="C82" s="29" t="s">
        <v>559</v>
      </c>
      <c r="D82" s="30" t="s">
        <v>560</v>
      </c>
      <c r="E82" s="30" t="s">
        <v>67</v>
      </c>
      <c r="F82" s="31" t="s">
        <v>561</v>
      </c>
      <c r="G82" s="32">
        <v>45536</v>
      </c>
      <c r="H82" s="33"/>
      <c r="I82" s="34"/>
      <c r="J82" s="34"/>
      <c r="K82" s="35" t="s">
        <v>562</v>
      </c>
      <c r="L82" s="36" t="s">
        <v>41</v>
      </c>
      <c r="M82" s="37" t="s">
        <v>563</v>
      </c>
      <c r="N82" s="38" t="s">
        <v>516</v>
      </c>
      <c r="O82" s="39">
        <v>7</v>
      </c>
      <c r="P82" s="36" t="s">
        <v>55</v>
      </c>
      <c r="Q82" s="40">
        <v>260401</v>
      </c>
      <c r="R82" s="40">
        <v>260415</v>
      </c>
      <c r="S82" s="40">
        <v>260430</v>
      </c>
      <c r="T82" s="41" t="s">
        <v>45</v>
      </c>
      <c r="U82" s="42" t="s">
        <v>564</v>
      </c>
      <c r="V82" s="43" t="s">
        <v>47</v>
      </c>
      <c r="W82" s="44" t="s">
        <v>48</v>
      </c>
      <c r="X82" s="45">
        <v>3906</v>
      </c>
      <c r="Y82" s="45"/>
      <c r="Z82" s="45"/>
      <c r="AA82" s="45">
        <v>0</v>
      </c>
      <c r="AB82" s="45">
        <f t="shared" si="4"/>
        <v>3906</v>
      </c>
      <c r="AC82" s="45">
        <v>4185</v>
      </c>
      <c r="AD82" s="45"/>
      <c r="AE82" s="45"/>
      <c r="AF82" s="45"/>
      <c r="AG82" s="45">
        <v>0</v>
      </c>
      <c r="AH82" s="45">
        <f t="shared" si="5"/>
        <v>4185</v>
      </c>
      <c r="AI82" s="46"/>
    </row>
    <row r="83" spans="1:35" s="47" customFormat="1" ht="21" customHeight="1" x14ac:dyDescent="0.25">
      <c r="A83" s="28" t="s">
        <v>34</v>
      </c>
      <c r="B83" s="29" t="s">
        <v>565</v>
      </c>
      <c r="C83" s="29" t="s">
        <v>566</v>
      </c>
      <c r="D83" s="30" t="s">
        <v>211</v>
      </c>
      <c r="E83" s="30" t="s">
        <v>504</v>
      </c>
      <c r="F83" s="31" t="s">
        <v>567</v>
      </c>
      <c r="G83" s="32">
        <v>45536</v>
      </c>
      <c r="H83" s="33"/>
      <c r="I83" s="34"/>
      <c r="J83" s="34"/>
      <c r="K83" s="35" t="s">
        <v>568</v>
      </c>
      <c r="L83" s="36" t="s">
        <v>41</v>
      </c>
      <c r="M83" s="37" t="s">
        <v>569</v>
      </c>
      <c r="N83" s="38" t="s">
        <v>516</v>
      </c>
      <c r="O83" s="39">
        <v>7</v>
      </c>
      <c r="P83" s="36" t="s">
        <v>55</v>
      </c>
      <c r="Q83" s="40">
        <v>260401</v>
      </c>
      <c r="R83" s="40">
        <v>260415</v>
      </c>
      <c r="S83" s="40">
        <v>260430</v>
      </c>
      <c r="T83" s="41" t="s">
        <v>45</v>
      </c>
      <c r="U83" s="42" t="s">
        <v>570</v>
      </c>
      <c r="V83" s="43" t="s">
        <v>47</v>
      </c>
      <c r="W83" s="44" t="s">
        <v>48</v>
      </c>
      <c r="X83" s="45">
        <v>5117.55</v>
      </c>
      <c r="Y83" s="45"/>
      <c r="Z83" s="45"/>
      <c r="AA83" s="45">
        <v>115.36</v>
      </c>
      <c r="AB83" s="45">
        <f t="shared" si="4"/>
        <v>5002.1900000000005</v>
      </c>
      <c r="AC83" s="45">
        <v>5117.55</v>
      </c>
      <c r="AD83" s="45"/>
      <c r="AE83" s="45"/>
      <c r="AF83" s="45"/>
      <c r="AG83" s="45">
        <v>115.36</v>
      </c>
      <c r="AH83" s="45">
        <f t="shared" si="5"/>
        <v>5002.1900000000005</v>
      </c>
      <c r="AI83" s="46"/>
    </row>
    <row r="84" spans="1:35" s="47" customFormat="1" ht="21" customHeight="1" x14ac:dyDescent="0.25">
      <c r="A84" s="28" t="s">
        <v>34</v>
      </c>
      <c r="B84" s="29" t="s">
        <v>571</v>
      </c>
      <c r="C84" s="29" t="s">
        <v>572</v>
      </c>
      <c r="D84" s="30" t="s">
        <v>144</v>
      </c>
      <c r="E84" s="30" t="s">
        <v>573</v>
      </c>
      <c r="F84" s="31" t="s">
        <v>574</v>
      </c>
      <c r="G84" s="32">
        <v>45992</v>
      </c>
      <c r="H84" s="33"/>
      <c r="I84" s="34"/>
      <c r="J84" s="34"/>
      <c r="K84" s="35" t="s">
        <v>575</v>
      </c>
      <c r="L84" s="36" t="s">
        <v>41</v>
      </c>
      <c r="M84" s="37" t="s">
        <v>576</v>
      </c>
      <c r="N84" s="38" t="s">
        <v>516</v>
      </c>
      <c r="O84" s="39">
        <v>7</v>
      </c>
      <c r="P84" s="36" t="s">
        <v>55</v>
      </c>
      <c r="Q84" s="40">
        <v>260401</v>
      </c>
      <c r="R84" s="40">
        <v>260415</v>
      </c>
      <c r="S84" s="40">
        <v>260430</v>
      </c>
      <c r="T84" s="41" t="s">
        <v>45</v>
      </c>
      <c r="U84" s="42" t="s">
        <v>577</v>
      </c>
      <c r="V84" s="43" t="s">
        <v>47</v>
      </c>
      <c r="W84" s="44" t="s">
        <v>48</v>
      </c>
      <c r="X84" s="45">
        <v>5248.2</v>
      </c>
      <c r="Y84" s="45"/>
      <c r="Z84" s="45"/>
      <c r="AA84" s="45">
        <v>129.57</v>
      </c>
      <c r="AB84" s="45">
        <f>X84-AA84</f>
        <v>5118.63</v>
      </c>
      <c r="AC84" s="45">
        <v>5248.2</v>
      </c>
      <c r="AD84" s="45"/>
      <c r="AE84" s="45"/>
      <c r="AF84" s="45"/>
      <c r="AG84" s="45">
        <v>129.57</v>
      </c>
      <c r="AH84" s="45">
        <f>+AC84+AE84-AG84</f>
        <v>5118.63</v>
      </c>
      <c r="AI84" s="46"/>
    </row>
    <row r="85" spans="1:35" s="47" customFormat="1" ht="21" customHeight="1" x14ac:dyDescent="0.25">
      <c r="A85" s="28" t="s">
        <v>34</v>
      </c>
      <c r="B85" s="29" t="s">
        <v>578</v>
      </c>
      <c r="C85" s="29" t="s">
        <v>579</v>
      </c>
      <c r="D85" s="30" t="s">
        <v>90</v>
      </c>
      <c r="E85" s="30" t="s">
        <v>99</v>
      </c>
      <c r="F85" s="31" t="s">
        <v>580</v>
      </c>
      <c r="G85" s="32">
        <v>45536</v>
      </c>
      <c r="H85" s="33"/>
      <c r="I85" s="34"/>
      <c r="J85" s="34"/>
      <c r="K85" s="35" t="s">
        <v>581</v>
      </c>
      <c r="L85" s="36" t="s">
        <v>41</v>
      </c>
      <c r="M85" s="37" t="s">
        <v>582</v>
      </c>
      <c r="N85" s="38" t="s">
        <v>516</v>
      </c>
      <c r="O85" s="39">
        <v>7</v>
      </c>
      <c r="P85" s="36" t="s">
        <v>55</v>
      </c>
      <c r="Q85" s="40">
        <v>260401</v>
      </c>
      <c r="R85" s="40">
        <v>260415</v>
      </c>
      <c r="S85" s="40">
        <v>260430</v>
      </c>
      <c r="T85" s="41" t="s">
        <v>45</v>
      </c>
      <c r="U85" s="42" t="s">
        <v>583</v>
      </c>
      <c r="V85" s="43" t="s">
        <v>47</v>
      </c>
      <c r="W85" s="44" t="s">
        <v>48</v>
      </c>
      <c r="X85" s="45">
        <v>5248.2</v>
      </c>
      <c r="Y85" s="45"/>
      <c r="Z85" s="45"/>
      <c r="AA85" s="45">
        <v>129.57</v>
      </c>
      <c r="AB85" s="45">
        <f>+X85+Y85+Z85-AA85</f>
        <v>5118.63</v>
      </c>
      <c r="AC85" s="45">
        <v>5248.2</v>
      </c>
      <c r="AD85" s="45"/>
      <c r="AE85" s="45"/>
      <c r="AF85" s="45"/>
      <c r="AG85" s="45">
        <v>129.57</v>
      </c>
      <c r="AH85" s="45">
        <f t="shared" si="5"/>
        <v>5118.63</v>
      </c>
      <c r="AI85" s="46"/>
    </row>
    <row r="86" spans="1:35" s="47" customFormat="1" ht="21" customHeight="1" x14ac:dyDescent="0.25">
      <c r="A86" s="28" t="s">
        <v>34</v>
      </c>
      <c r="B86" s="29" t="s">
        <v>584</v>
      </c>
      <c r="C86" s="29" t="s">
        <v>585</v>
      </c>
      <c r="D86" s="30" t="s">
        <v>586</v>
      </c>
      <c r="E86" s="30" t="s">
        <v>198</v>
      </c>
      <c r="F86" s="31" t="s">
        <v>406</v>
      </c>
      <c r="G86" s="32">
        <v>45536</v>
      </c>
      <c r="H86" s="33"/>
      <c r="I86" s="34"/>
      <c r="J86" s="34"/>
      <c r="K86" s="35" t="s">
        <v>587</v>
      </c>
      <c r="L86" s="36" t="s">
        <v>41</v>
      </c>
      <c r="M86" s="37" t="s">
        <v>588</v>
      </c>
      <c r="N86" s="38" t="s">
        <v>516</v>
      </c>
      <c r="O86" s="39">
        <v>7</v>
      </c>
      <c r="P86" s="36" t="s">
        <v>55</v>
      </c>
      <c r="Q86" s="40">
        <v>260401</v>
      </c>
      <c r="R86" s="40">
        <v>260415</v>
      </c>
      <c r="S86" s="40">
        <v>260430</v>
      </c>
      <c r="T86" s="41" t="s">
        <v>45</v>
      </c>
      <c r="U86" s="42" t="s">
        <v>589</v>
      </c>
      <c r="V86" s="43" t="s">
        <v>47</v>
      </c>
      <c r="W86" s="44" t="s">
        <v>48</v>
      </c>
      <c r="X86" s="45">
        <v>5248.2</v>
      </c>
      <c r="Y86" s="45"/>
      <c r="Z86" s="45"/>
      <c r="AA86" s="45">
        <v>129.57</v>
      </c>
      <c r="AB86" s="45">
        <f>+X86+Y86+Z86-AA86</f>
        <v>5118.63</v>
      </c>
      <c r="AC86" s="45">
        <v>5248.2</v>
      </c>
      <c r="AD86" s="45"/>
      <c r="AE86" s="45"/>
      <c r="AF86" s="45"/>
      <c r="AG86" s="45">
        <v>129.57</v>
      </c>
      <c r="AH86" s="45">
        <f t="shared" si="5"/>
        <v>5118.63</v>
      </c>
      <c r="AI86" s="46"/>
    </row>
    <row r="87" spans="1:35" s="47" customFormat="1" ht="21" customHeight="1" x14ac:dyDescent="0.25">
      <c r="A87" s="28" t="s">
        <v>34</v>
      </c>
      <c r="B87" s="29" t="s">
        <v>590</v>
      </c>
      <c r="C87" s="29" t="s">
        <v>591</v>
      </c>
      <c r="D87" s="30" t="s">
        <v>99</v>
      </c>
      <c r="E87" s="30" t="s">
        <v>198</v>
      </c>
      <c r="F87" s="31" t="s">
        <v>592</v>
      </c>
      <c r="G87" s="32">
        <v>45574</v>
      </c>
      <c r="H87" s="33"/>
      <c r="I87" s="34"/>
      <c r="J87" s="34"/>
      <c r="K87" s="35" t="s">
        <v>593</v>
      </c>
      <c r="L87" s="36" t="s">
        <v>41</v>
      </c>
      <c r="M87" s="37" t="s">
        <v>594</v>
      </c>
      <c r="N87" s="38" t="s">
        <v>516</v>
      </c>
      <c r="O87" s="39">
        <v>7</v>
      </c>
      <c r="P87" s="36" t="s">
        <v>55</v>
      </c>
      <c r="Q87" s="40">
        <v>260401</v>
      </c>
      <c r="R87" s="40">
        <v>260415</v>
      </c>
      <c r="S87" s="40">
        <v>260430</v>
      </c>
      <c r="T87" s="41" t="s">
        <v>45</v>
      </c>
      <c r="U87" s="42" t="s">
        <v>595</v>
      </c>
      <c r="V87" s="43" t="s">
        <v>47</v>
      </c>
      <c r="W87" s="44" t="s">
        <v>48</v>
      </c>
      <c r="X87" s="45">
        <v>4185</v>
      </c>
      <c r="Y87" s="45"/>
      <c r="Z87" s="45"/>
      <c r="AA87" s="45">
        <v>0</v>
      </c>
      <c r="AB87" s="45">
        <f>+X87+Y87+Z87-AA87</f>
        <v>4185</v>
      </c>
      <c r="AC87" s="45">
        <v>4185</v>
      </c>
      <c r="AD87" s="45"/>
      <c r="AE87" s="45"/>
      <c r="AF87" s="45"/>
      <c r="AG87" s="45">
        <v>0</v>
      </c>
      <c r="AH87" s="45">
        <f t="shared" si="5"/>
        <v>4185</v>
      </c>
      <c r="AI87" s="46"/>
    </row>
    <row r="88" spans="1:35" s="47" customFormat="1" ht="21" customHeight="1" x14ac:dyDescent="0.25">
      <c r="A88" s="28" t="s">
        <v>34</v>
      </c>
      <c r="B88" s="29" t="s">
        <v>596</v>
      </c>
      <c r="C88" s="29" t="s">
        <v>597</v>
      </c>
      <c r="D88" s="30" t="s">
        <v>198</v>
      </c>
      <c r="E88" s="30" t="s">
        <v>326</v>
      </c>
      <c r="F88" s="31" t="s">
        <v>598</v>
      </c>
      <c r="G88" s="32">
        <v>45581</v>
      </c>
      <c r="H88" s="33"/>
      <c r="I88" s="34"/>
      <c r="J88" s="34"/>
      <c r="K88" s="35" t="s">
        <v>599</v>
      </c>
      <c r="L88" s="36" t="s">
        <v>41</v>
      </c>
      <c r="M88" s="37" t="s">
        <v>600</v>
      </c>
      <c r="N88" s="38" t="s">
        <v>516</v>
      </c>
      <c r="O88" s="39">
        <v>7</v>
      </c>
      <c r="P88" s="36" t="s">
        <v>55</v>
      </c>
      <c r="Q88" s="40">
        <v>260401</v>
      </c>
      <c r="R88" s="40">
        <v>260415</v>
      </c>
      <c r="S88" s="40">
        <v>260430</v>
      </c>
      <c r="T88" s="41" t="s">
        <v>45</v>
      </c>
      <c r="U88" s="42" t="s">
        <v>601</v>
      </c>
      <c r="V88" s="43" t="s">
        <v>47</v>
      </c>
      <c r="W88" s="44" t="s">
        <v>48</v>
      </c>
      <c r="X88" s="45">
        <v>4185</v>
      </c>
      <c r="Y88" s="45"/>
      <c r="Z88" s="45"/>
      <c r="AA88" s="45">
        <v>0</v>
      </c>
      <c r="AB88" s="45">
        <f>+X88+Y88+Z88-AA88</f>
        <v>4185</v>
      </c>
      <c r="AC88" s="45">
        <v>4185</v>
      </c>
      <c r="AD88" s="45"/>
      <c r="AE88" s="45"/>
      <c r="AF88" s="45"/>
      <c r="AG88" s="45">
        <v>0</v>
      </c>
      <c r="AH88" s="45">
        <f t="shared" si="5"/>
        <v>4185</v>
      </c>
      <c r="AI88" s="46"/>
    </row>
    <row r="89" spans="1:35" s="47" customFormat="1" ht="21" customHeight="1" x14ac:dyDescent="0.25">
      <c r="A89" s="28" t="s">
        <v>34</v>
      </c>
      <c r="B89" s="29" t="s">
        <v>602</v>
      </c>
      <c r="C89" s="29" t="s">
        <v>603</v>
      </c>
      <c r="D89" s="30" t="s">
        <v>604</v>
      </c>
      <c r="E89" s="30" t="s">
        <v>605</v>
      </c>
      <c r="F89" s="31" t="s">
        <v>169</v>
      </c>
      <c r="G89" s="32">
        <v>45673</v>
      </c>
      <c r="H89" s="33"/>
      <c r="I89" s="34"/>
      <c r="J89" s="34"/>
      <c r="K89" s="35" t="s">
        <v>514</v>
      </c>
      <c r="L89" s="36" t="s">
        <v>41</v>
      </c>
      <c r="M89" s="37" t="s">
        <v>606</v>
      </c>
      <c r="N89" s="38" t="s">
        <v>516</v>
      </c>
      <c r="O89" s="39">
        <v>7</v>
      </c>
      <c r="P89" s="36" t="s">
        <v>55</v>
      </c>
      <c r="Q89" s="40">
        <v>260401</v>
      </c>
      <c r="R89" s="40">
        <v>260415</v>
      </c>
      <c r="S89" s="40">
        <v>260430</v>
      </c>
      <c r="T89" s="41" t="s">
        <v>45</v>
      </c>
      <c r="U89" s="42" t="s">
        <v>607</v>
      </c>
      <c r="V89" s="43" t="s">
        <v>47</v>
      </c>
      <c r="W89" s="44" t="s">
        <v>48</v>
      </c>
      <c r="X89" s="45">
        <v>3069</v>
      </c>
      <c r="Y89" s="45"/>
      <c r="Z89" s="45"/>
      <c r="AA89" s="45">
        <v>0</v>
      </c>
      <c r="AB89" s="45">
        <f>+X89+Y89+Z89-AA89</f>
        <v>3069</v>
      </c>
      <c r="AC89" s="45">
        <v>3906</v>
      </c>
      <c r="AD89" s="45"/>
      <c r="AE89" s="45"/>
      <c r="AF89" s="45"/>
      <c r="AG89" s="45">
        <v>0</v>
      </c>
      <c r="AH89" s="45">
        <f t="shared" si="5"/>
        <v>3906</v>
      </c>
      <c r="AI89" s="46"/>
    </row>
    <row r="90" spans="1:35" s="47" customFormat="1" ht="21" customHeight="1" x14ac:dyDescent="0.25">
      <c r="A90" s="28" t="s">
        <v>34</v>
      </c>
      <c r="B90" s="29" t="s">
        <v>608</v>
      </c>
      <c r="C90" s="29" t="s">
        <v>609</v>
      </c>
      <c r="D90" s="30" t="s">
        <v>241</v>
      </c>
      <c r="E90" s="30" t="s">
        <v>610</v>
      </c>
      <c r="F90" s="31" t="s">
        <v>611</v>
      </c>
      <c r="G90" s="51">
        <v>45839</v>
      </c>
      <c r="H90" s="33"/>
      <c r="I90" s="34"/>
      <c r="J90" s="34"/>
      <c r="K90" s="35" t="s">
        <v>612</v>
      </c>
      <c r="L90" s="36" t="s">
        <v>41</v>
      </c>
      <c r="M90" s="37" t="s">
        <v>613</v>
      </c>
      <c r="N90" s="38" t="s">
        <v>516</v>
      </c>
      <c r="O90" s="39">
        <v>7</v>
      </c>
      <c r="P90" s="36" t="s">
        <v>55</v>
      </c>
      <c r="Q90" s="40">
        <v>260401</v>
      </c>
      <c r="R90" s="40">
        <v>260415</v>
      </c>
      <c r="S90" s="40">
        <v>260430</v>
      </c>
      <c r="T90" s="41" t="s">
        <v>45</v>
      </c>
      <c r="U90" s="42" t="s">
        <v>614</v>
      </c>
      <c r="V90" s="43" t="s">
        <v>47</v>
      </c>
      <c r="W90" s="44" t="s">
        <v>48</v>
      </c>
      <c r="X90" s="45">
        <v>5248.2</v>
      </c>
      <c r="Y90" s="45"/>
      <c r="Z90" s="45"/>
      <c r="AA90" s="45">
        <v>129.57</v>
      </c>
      <c r="AB90" s="45">
        <f>X90-AA90</f>
        <v>5118.63</v>
      </c>
      <c r="AC90" s="45">
        <v>5248.2</v>
      </c>
      <c r="AD90" s="45"/>
      <c r="AE90" s="45"/>
      <c r="AF90" s="45"/>
      <c r="AG90" s="45">
        <v>129.57</v>
      </c>
      <c r="AH90" s="45">
        <f t="shared" si="5"/>
        <v>5118.63</v>
      </c>
      <c r="AI90" s="46"/>
    </row>
    <row r="91" spans="1:35" s="47" customFormat="1" ht="21" customHeight="1" x14ac:dyDescent="0.25">
      <c r="A91" s="28"/>
      <c r="B91" s="28" t="s">
        <v>615</v>
      </c>
      <c r="C91" s="28" t="s">
        <v>616</v>
      </c>
      <c r="D91" s="30" t="s">
        <v>241</v>
      </c>
      <c r="E91" s="30" t="s">
        <v>617</v>
      </c>
      <c r="F91" s="31" t="s">
        <v>618</v>
      </c>
      <c r="G91" s="32">
        <v>45992</v>
      </c>
      <c r="H91" s="33"/>
      <c r="I91" s="34"/>
      <c r="J91" s="34"/>
      <c r="K91" s="35" t="s">
        <v>619</v>
      </c>
      <c r="L91" s="36" t="s">
        <v>41</v>
      </c>
      <c r="M91" s="37" t="s">
        <v>620</v>
      </c>
      <c r="N91" s="38" t="s">
        <v>516</v>
      </c>
      <c r="O91" s="39">
        <v>7</v>
      </c>
      <c r="P91" s="36" t="s">
        <v>55</v>
      </c>
      <c r="Q91" s="40">
        <v>260401</v>
      </c>
      <c r="R91" s="40">
        <v>260415</v>
      </c>
      <c r="S91" s="40">
        <v>260430</v>
      </c>
      <c r="T91" s="41" t="s">
        <v>45</v>
      </c>
      <c r="U91" s="42" t="s">
        <v>621</v>
      </c>
      <c r="V91" s="43" t="s">
        <v>47</v>
      </c>
      <c r="W91" s="44" t="s">
        <v>48</v>
      </c>
      <c r="X91" s="45">
        <v>4185</v>
      </c>
      <c r="Y91" s="45"/>
      <c r="Z91" s="45"/>
      <c r="AA91" s="45">
        <v>0</v>
      </c>
      <c r="AB91" s="45">
        <f>+X91+Y91-AA91</f>
        <v>4185</v>
      </c>
      <c r="AC91" s="45">
        <v>4185</v>
      </c>
      <c r="AD91" s="45"/>
      <c r="AE91" s="45"/>
      <c r="AF91" s="45"/>
      <c r="AG91" s="45">
        <v>0</v>
      </c>
      <c r="AH91" s="45">
        <f>+AC91+AE91-AG91</f>
        <v>4185</v>
      </c>
      <c r="AI91" s="46"/>
    </row>
    <row r="92" spans="1:35" s="47" customFormat="1" ht="21" customHeight="1" x14ac:dyDescent="0.25">
      <c r="A92" s="28" t="s">
        <v>34</v>
      </c>
      <c r="B92" s="29" t="s">
        <v>622</v>
      </c>
      <c r="C92" s="29" t="s">
        <v>623</v>
      </c>
      <c r="D92" s="30" t="s">
        <v>198</v>
      </c>
      <c r="E92" s="30" t="s">
        <v>624</v>
      </c>
      <c r="F92" s="31" t="s">
        <v>625</v>
      </c>
      <c r="G92" s="32">
        <v>45887</v>
      </c>
      <c r="H92" s="33"/>
      <c r="I92" s="34"/>
      <c r="J92" s="34"/>
      <c r="K92" s="35" t="s">
        <v>619</v>
      </c>
      <c r="L92" s="36" t="s">
        <v>41</v>
      </c>
      <c r="M92" s="37" t="s">
        <v>626</v>
      </c>
      <c r="N92" s="38" t="s">
        <v>516</v>
      </c>
      <c r="O92" s="39">
        <v>7</v>
      </c>
      <c r="P92" s="36" t="s">
        <v>55</v>
      </c>
      <c r="Q92" s="40">
        <v>260401</v>
      </c>
      <c r="R92" s="40">
        <v>260415</v>
      </c>
      <c r="S92" s="40">
        <v>260430</v>
      </c>
      <c r="T92" s="41" t="s">
        <v>45</v>
      </c>
      <c r="U92" s="42" t="s">
        <v>627</v>
      </c>
      <c r="V92" s="43" t="s">
        <v>47</v>
      </c>
      <c r="W92" s="44" t="s">
        <v>48</v>
      </c>
      <c r="X92" s="45">
        <v>4185</v>
      </c>
      <c r="Y92" s="45"/>
      <c r="Z92" s="45"/>
      <c r="AA92" s="45">
        <v>0</v>
      </c>
      <c r="AB92" s="45">
        <f>+X92-AA92</f>
        <v>4185</v>
      </c>
      <c r="AC92" s="45">
        <v>4185</v>
      </c>
      <c r="AD92" s="45"/>
      <c r="AE92" s="45"/>
      <c r="AF92" s="45"/>
      <c r="AG92" s="45">
        <v>0</v>
      </c>
      <c r="AH92" s="45">
        <f>+AC92+AE92-AG92</f>
        <v>4185</v>
      </c>
      <c r="AI92" s="46"/>
    </row>
    <row r="93" spans="1:35" s="47" customFormat="1" ht="21" customHeight="1" x14ac:dyDescent="0.25">
      <c r="A93" s="28" t="s">
        <v>34</v>
      </c>
      <c r="B93" s="28" t="s">
        <v>628</v>
      </c>
      <c r="C93" s="28" t="s">
        <v>629</v>
      </c>
      <c r="D93" s="30" t="s">
        <v>504</v>
      </c>
      <c r="E93" s="30" t="s">
        <v>283</v>
      </c>
      <c r="F93" s="31" t="s">
        <v>630</v>
      </c>
      <c r="G93" s="32">
        <v>45923</v>
      </c>
      <c r="H93" s="33"/>
      <c r="I93" s="34"/>
      <c r="J93" s="34"/>
      <c r="K93" s="35" t="s">
        <v>631</v>
      </c>
      <c r="L93" s="36" t="s">
        <v>41</v>
      </c>
      <c r="M93" s="37" t="s">
        <v>632</v>
      </c>
      <c r="N93" s="38" t="s">
        <v>516</v>
      </c>
      <c r="O93" s="39">
        <v>7</v>
      </c>
      <c r="P93" s="36" t="s">
        <v>55</v>
      </c>
      <c r="Q93" s="40">
        <v>260401</v>
      </c>
      <c r="R93" s="40">
        <v>260415</v>
      </c>
      <c r="S93" s="40">
        <v>260430</v>
      </c>
      <c r="T93" s="41" t="s">
        <v>45</v>
      </c>
      <c r="U93" s="42" t="s">
        <v>633</v>
      </c>
      <c r="V93" s="43" t="s">
        <v>47</v>
      </c>
      <c r="W93" s="44" t="s">
        <v>48</v>
      </c>
      <c r="X93" s="45">
        <v>4185</v>
      </c>
      <c r="Y93" s="45"/>
      <c r="Z93" s="45"/>
      <c r="AA93" s="45">
        <v>0</v>
      </c>
      <c r="AB93" s="45">
        <f>+X93-AA93</f>
        <v>4185</v>
      </c>
      <c r="AC93" s="45">
        <v>4185</v>
      </c>
      <c r="AD93" s="45"/>
      <c r="AE93" s="45"/>
      <c r="AF93" s="45"/>
      <c r="AG93" s="45">
        <v>0</v>
      </c>
      <c r="AH93" s="45">
        <f t="shared" si="5"/>
        <v>4185</v>
      </c>
      <c r="AI93" s="46"/>
    </row>
    <row r="94" spans="1:35" s="47" customFormat="1" ht="21" customHeight="1" x14ac:dyDescent="0.25">
      <c r="A94" s="28" t="s">
        <v>34</v>
      </c>
      <c r="B94" s="28" t="s">
        <v>634</v>
      </c>
      <c r="C94" s="28" t="s">
        <v>635</v>
      </c>
      <c r="D94" s="30" t="s">
        <v>636</v>
      </c>
      <c r="E94" s="30" t="s">
        <v>637</v>
      </c>
      <c r="F94" s="31" t="s">
        <v>638</v>
      </c>
      <c r="G94" s="32">
        <v>45933</v>
      </c>
      <c r="H94" s="33"/>
      <c r="I94" s="34"/>
      <c r="J94" s="34"/>
      <c r="K94" s="35" t="s">
        <v>639</v>
      </c>
      <c r="L94" s="36" t="s">
        <v>41</v>
      </c>
      <c r="M94" s="37" t="s">
        <v>640</v>
      </c>
      <c r="N94" s="38" t="s">
        <v>516</v>
      </c>
      <c r="O94" s="39">
        <v>7</v>
      </c>
      <c r="P94" s="36" t="s">
        <v>55</v>
      </c>
      <c r="Q94" s="40">
        <v>260401</v>
      </c>
      <c r="R94" s="40">
        <v>260415</v>
      </c>
      <c r="S94" s="40">
        <v>260430</v>
      </c>
      <c r="T94" s="41" t="s">
        <v>45</v>
      </c>
      <c r="U94" s="42" t="s">
        <v>641</v>
      </c>
      <c r="V94" s="43" t="s">
        <v>47</v>
      </c>
      <c r="W94" s="44" t="s">
        <v>48</v>
      </c>
      <c r="X94" s="45">
        <v>6416.7</v>
      </c>
      <c r="Y94" s="45"/>
      <c r="Z94" s="45"/>
      <c r="AA94" s="45">
        <v>531.27</v>
      </c>
      <c r="AB94" s="45">
        <f>+X94+Y94-AA94</f>
        <v>5885.43</v>
      </c>
      <c r="AC94" s="45">
        <v>6416.7</v>
      </c>
      <c r="AD94" s="45"/>
      <c r="AE94" s="45"/>
      <c r="AF94" s="45"/>
      <c r="AG94" s="45">
        <v>531.27</v>
      </c>
      <c r="AH94" s="45">
        <f t="shared" si="5"/>
        <v>5885.43</v>
      </c>
      <c r="AI94" s="46"/>
    </row>
    <row r="95" spans="1:35" s="47" customFormat="1" ht="21" customHeight="1" x14ac:dyDescent="0.25">
      <c r="A95" s="28" t="s">
        <v>34</v>
      </c>
      <c r="B95" s="28" t="s">
        <v>642</v>
      </c>
      <c r="C95" s="28" t="s">
        <v>643</v>
      </c>
      <c r="D95" s="30" t="s">
        <v>424</v>
      </c>
      <c r="E95" s="30" t="s">
        <v>100</v>
      </c>
      <c r="F95" s="31" t="s">
        <v>644</v>
      </c>
      <c r="G95" s="32">
        <v>46069</v>
      </c>
      <c r="H95" s="33"/>
      <c r="I95" s="34"/>
      <c r="J95" s="34"/>
      <c r="K95" s="35" t="s">
        <v>361</v>
      </c>
      <c r="L95" s="36" t="s">
        <v>41</v>
      </c>
      <c r="M95" s="37" t="s">
        <v>645</v>
      </c>
      <c r="N95" s="38" t="s">
        <v>363</v>
      </c>
      <c r="O95" s="39">
        <v>7</v>
      </c>
      <c r="P95" s="36" t="s">
        <v>55</v>
      </c>
      <c r="Q95" s="40">
        <v>260401</v>
      </c>
      <c r="R95" s="40">
        <v>260415</v>
      </c>
      <c r="S95" s="40">
        <v>260430</v>
      </c>
      <c r="T95" s="41" t="s">
        <v>45</v>
      </c>
      <c r="U95" s="42" t="s">
        <v>646</v>
      </c>
      <c r="V95" s="43" t="s">
        <v>47</v>
      </c>
      <c r="W95" s="44" t="s">
        <v>48</v>
      </c>
      <c r="X95" s="45">
        <v>4185</v>
      </c>
      <c r="Y95" s="45"/>
      <c r="Z95" s="45"/>
      <c r="AA95" s="45">
        <v>0</v>
      </c>
      <c r="AB95" s="45">
        <f>+X95+Y95-AA95</f>
        <v>4185</v>
      </c>
      <c r="AC95" s="45">
        <v>4185</v>
      </c>
      <c r="AD95" s="45"/>
      <c r="AE95" s="45"/>
      <c r="AF95" s="45"/>
      <c r="AG95" s="45">
        <v>0</v>
      </c>
      <c r="AH95" s="45">
        <f>+AC95+AE95-AG95</f>
        <v>4185</v>
      </c>
      <c r="AI95" s="46"/>
    </row>
    <row r="96" spans="1:35" s="47" customFormat="1" ht="21" customHeight="1" x14ac:dyDescent="0.25">
      <c r="A96" s="28" t="s">
        <v>34</v>
      </c>
      <c r="B96" s="28" t="s">
        <v>647</v>
      </c>
      <c r="C96" s="28" t="s">
        <v>648</v>
      </c>
      <c r="D96" s="30" t="s">
        <v>649</v>
      </c>
      <c r="E96" s="30" t="s">
        <v>67</v>
      </c>
      <c r="F96" s="31" t="s">
        <v>650</v>
      </c>
      <c r="G96" s="32">
        <v>46083</v>
      </c>
      <c r="H96" s="33"/>
      <c r="I96" s="34"/>
      <c r="J96" s="34"/>
      <c r="K96" s="35" t="s">
        <v>651</v>
      </c>
      <c r="L96" s="36" t="s">
        <v>41</v>
      </c>
      <c r="M96" s="37" t="s">
        <v>652</v>
      </c>
      <c r="N96" s="38" t="s">
        <v>309</v>
      </c>
      <c r="O96" s="39">
        <v>7</v>
      </c>
      <c r="P96" s="36" t="s">
        <v>55</v>
      </c>
      <c r="Q96" s="40">
        <v>260401</v>
      </c>
      <c r="R96" s="40">
        <v>260415</v>
      </c>
      <c r="S96" s="40">
        <v>260430</v>
      </c>
      <c r="T96" s="41" t="s">
        <v>45</v>
      </c>
      <c r="U96" s="42" t="s">
        <v>653</v>
      </c>
      <c r="V96" s="43" t="s">
        <v>47</v>
      </c>
      <c r="W96" s="44" t="s">
        <v>48</v>
      </c>
      <c r="X96" s="45">
        <v>4220.3999999999996</v>
      </c>
      <c r="Y96" s="45"/>
      <c r="Z96" s="45"/>
      <c r="AA96" s="45">
        <v>0</v>
      </c>
      <c r="AB96" s="45">
        <f>+X96+Y96-AA96</f>
        <v>4220.3999999999996</v>
      </c>
      <c r="AC96" s="45">
        <v>4220.3999999999996</v>
      </c>
      <c r="AD96" s="45"/>
      <c r="AE96" s="45"/>
      <c r="AF96" s="45">
        <v>0</v>
      </c>
      <c r="AG96" s="45">
        <v>0</v>
      </c>
      <c r="AH96" s="45">
        <f>+AC96+AE96-AG96</f>
        <v>4220.3999999999996</v>
      </c>
      <c r="AI96" s="46"/>
    </row>
    <row r="97" spans="1:35" s="47" customFormat="1" ht="21" customHeight="1" x14ac:dyDescent="0.25">
      <c r="A97" s="28" t="s">
        <v>34</v>
      </c>
      <c r="B97" s="28" t="s">
        <v>654</v>
      </c>
      <c r="C97" s="28" t="s">
        <v>655</v>
      </c>
      <c r="D97" s="30" t="s">
        <v>656</v>
      </c>
      <c r="E97" s="30" t="s">
        <v>425</v>
      </c>
      <c r="F97" s="31" t="s">
        <v>657</v>
      </c>
      <c r="G97" s="32">
        <v>46109</v>
      </c>
      <c r="H97" s="33"/>
      <c r="I97" s="34"/>
      <c r="J97" s="34"/>
      <c r="K97" s="35" t="s">
        <v>361</v>
      </c>
      <c r="L97" s="36" t="s">
        <v>41</v>
      </c>
      <c r="M97" s="37" t="s">
        <v>658</v>
      </c>
      <c r="N97" s="38" t="s">
        <v>363</v>
      </c>
      <c r="O97" s="39">
        <v>7</v>
      </c>
      <c r="P97" s="36" t="s">
        <v>55</v>
      </c>
      <c r="Q97" s="40">
        <v>260401</v>
      </c>
      <c r="R97" s="40">
        <v>260415</v>
      </c>
      <c r="S97" s="40">
        <v>260430</v>
      </c>
      <c r="T97" s="41" t="s">
        <v>45</v>
      </c>
      <c r="U97" s="42" t="s">
        <v>659</v>
      </c>
      <c r="V97" s="43" t="s">
        <v>47</v>
      </c>
      <c r="W97" s="44" t="s">
        <v>48</v>
      </c>
      <c r="X97" s="45">
        <v>4185</v>
      </c>
      <c r="Y97" s="45"/>
      <c r="Z97" s="45"/>
      <c r="AA97" s="45">
        <v>0</v>
      </c>
      <c r="AB97" s="45">
        <f>+X97+Y97-AA97</f>
        <v>4185</v>
      </c>
      <c r="AC97" s="45">
        <v>4185</v>
      </c>
      <c r="AD97" s="45"/>
      <c r="AE97" s="45"/>
      <c r="AF97" s="45">
        <v>0</v>
      </c>
      <c r="AG97" s="45">
        <v>0</v>
      </c>
      <c r="AH97" s="45">
        <f>+AC97+AE97-AG97</f>
        <v>4185</v>
      </c>
      <c r="AI97" s="46"/>
    </row>
    <row r="98" spans="1:35" s="6" customFormat="1" ht="9.75" customHeight="1" x14ac:dyDescent="0.15">
      <c r="A98" s="54"/>
      <c r="B98" s="55"/>
      <c r="C98" s="55"/>
      <c r="D98" s="56"/>
      <c r="E98" s="56"/>
      <c r="F98" s="57"/>
      <c r="G98" s="58"/>
      <c r="H98" s="59"/>
      <c r="I98" s="60"/>
      <c r="J98" s="60"/>
      <c r="K98" s="61"/>
      <c r="L98" s="62"/>
      <c r="M98" s="63"/>
      <c r="N98" s="64"/>
      <c r="O98" s="65"/>
      <c r="P98" s="66"/>
      <c r="Q98" s="67"/>
      <c r="R98" s="67"/>
      <c r="S98" s="67"/>
      <c r="T98" s="67"/>
      <c r="U98" s="68"/>
      <c r="V98" s="69"/>
      <c r="W98" s="70" t="s">
        <v>660</v>
      </c>
      <c r="X98" s="71">
        <f t="shared" ref="X98:AG98" si="6">SUM(X9:X97)</f>
        <v>505350.25000000029</v>
      </c>
      <c r="Y98" s="71">
        <f t="shared" si="6"/>
        <v>7507.84</v>
      </c>
      <c r="Z98" s="71">
        <f t="shared" si="6"/>
        <v>0</v>
      </c>
      <c r="AA98" s="71">
        <f t="shared" si="6"/>
        <v>30074</v>
      </c>
      <c r="AB98" s="71">
        <f t="shared" si="6"/>
        <v>482784.09</v>
      </c>
      <c r="AC98" s="71">
        <f t="shared" si="6"/>
        <v>505287.78000000032</v>
      </c>
      <c r="AD98" s="71">
        <f t="shared" si="6"/>
        <v>0</v>
      </c>
      <c r="AE98" s="71">
        <f>SUM(AE9:AE97)</f>
        <v>7557.49</v>
      </c>
      <c r="AF98" s="71">
        <f t="shared" si="6"/>
        <v>0</v>
      </c>
      <c r="AG98" s="71">
        <f t="shared" si="6"/>
        <v>30360.859999999997</v>
      </c>
      <c r="AH98" s="71">
        <f>SUM(AH9:AH97)</f>
        <v>482484.41000000009</v>
      </c>
    </row>
    <row r="99" spans="1:35" x14ac:dyDescent="0.15">
      <c r="W99" s="74"/>
      <c r="X99" s="75">
        <v>394560</v>
      </c>
      <c r="Y99" s="75">
        <v>0</v>
      </c>
      <c r="Z99" s="75"/>
      <c r="AA99" s="76"/>
      <c r="AB99" s="72"/>
      <c r="AC99" s="72"/>
      <c r="AD99" s="72"/>
      <c r="AE99" s="72"/>
      <c r="AF99" s="72"/>
      <c r="AG99" s="72"/>
      <c r="AH99" s="76"/>
    </row>
    <row r="100" spans="1:35" x14ac:dyDescent="0.15">
      <c r="W100" s="74"/>
      <c r="X100" s="75">
        <f>+X98-X99</f>
        <v>110790.25000000029</v>
      </c>
      <c r="Y100" s="75">
        <f>+Y98-Y99</f>
        <v>7507.84</v>
      </c>
      <c r="Z100" s="75"/>
      <c r="AA100" s="75">
        <f>+AA98-AA99</f>
        <v>30074</v>
      </c>
      <c r="AB100" s="74"/>
      <c r="AC100" s="76"/>
      <c r="AD100" s="74"/>
      <c r="AE100" s="74"/>
      <c r="AF100" s="74"/>
      <c r="AG100" s="76"/>
      <c r="AH100" s="76"/>
    </row>
  </sheetData>
  <autoFilter ref="A8:AH99" xr:uid="{00000000-0009-0000-0000-000016000000}"/>
  <mergeCells count="2">
    <mergeCell ref="X7:AB7"/>
    <mergeCell ref="AC7:AH7"/>
  </mergeCells>
  <printOptions horizontalCentered="1"/>
  <pageMargins left="0.39370078740157483" right="0.11811023622047245" top="0.35433070866141736" bottom="0.35433070866141736" header="0.31496062992125984" footer="0.31496062992125984"/>
  <pageSetup paperSize="5" scale="60" orientation="landscape" r:id="rId1"/>
  <headerFooter>
    <oddFooter>&amp;CPágina &amp;P de &amp;N</oddFooter>
  </headerFooter>
  <rowBreaks count="2" manualBreakCount="2">
    <brk id="36" max="33" man="1"/>
    <brk id="67" max="3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B7FECE-79B7-48E9-AD91-EEA969FFA8CE}">
  <dimension ref="A1:AF38"/>
  <sheetViews>
    <sheetView tabSelected="1" view="pageBreakPreview" zoomScaleNormal="100" zoomScaleSheetLayoutView="100" workbookViewId="0">
      <pane xSplit="6" ySplit="8" topLeftCell="G15" activePane="bottomRight" state="frozen"/>
      <selection pane="topRight" activeCell="G1" sqref="G1"/>
      <selection pane="bottomLeft" activeCell="A10" sqref="A10"/>
      <selection pane="bottomRight" activeCell="F16" sqref="F16"/>
    </sheetView>
  </sheetViews>
  <sheetFormatPr baseColWidth="10" defaultRowHeight="8.25" x14ac:dyDescent="0.15"/>
  <cols>
    <col min="1" max="1" width="3.85546875" style="12" customWidth="1"/>
    <col min="2" max="2" width="12.85546875" style="12" customWidth="1"/>
    <col min="3" max="3" width="18" style="12" customWidth="1"/>
    <col min="4" max="4" width="9.140625" style="12" customWidth="1"/>
    <col min="5" max="5" width="8.85546875" style="12" customWidth="1"/>
    <col min="6" max="6" width="11.28515625" style="72" customWidth="1"/>
    <col min="7" max="7" width="9.85546875" style="12" customWidth="1"/>
    <col min="8" max="8" width="8.42578125" style="12" customWidth="1"/>
    <col min="9" max="9" width="7.7109375" style="12" hidden="1" customWidth="1"/>
    <col min="10" max="10" width="6.42578125" style="12" hidden="1" customWidth="1"/>
    <col min="11" max="11" width="12.85546875" style="12" customWidth="1"/>
    <col min="12" max="12" width="5.7109375" style="12" customWidth="1"/>
    <col min="13" max="13" width="6.85546875" style="12" customWidth="1"/>
    <col min="14" max="14" width="9.7109375" style="12" customWidth="1"/>
    <col min="15" max="15" width="4.5703125" style="12" customWidth="1"/>
    <col min="16" max="16" width="4.28515625" style="12" customWidth="1"/>
    <col min="17" max="19" width="6.28515625" style="12" customWidth="1"/>
    <col min="20" max="20" width="10.5703125" style="12" customWidth="1"/>
    <col min="21" max="21" width="9.5703125" style="12" customWidth="1"/>
    <col min="22" max="22" width="8.85546875" style="12" customWidth="1"/>
    <col min="23" max="23" width="9.5703125" style="12" customWidth="1"/>
    <col min="24" max="25" width="8.140625" style="12" customWidth="1"/>
    <col min="26" max="28" width="8.28515625" style="12" customWidth="1"/>
    <col min="29" max="29" width="7.5703125" style="12" hidden="1" customWidth="1"/>
    <col min="30" max="30" width="8.28515625" style="12" customWidth="1"/>
    <col min="31" max="31" width="9.28515625" style="12" customWidth="1"/>
    <col min="32" max="16384" width="11.42578125" style="12"/>
  </cols>
  <sheetData>
    <row r="1" spans="1:31" s="6" customFormat="1" ht="18" customHeight="1" x14ac:dyDescent="0.15">
      <c r="A1" s="1" t="s">
        <v>0</v>
      </c>
      <c r="B1" s="2"/>
      <c r="C1" s="2"/>
      <c r="D1" s="2"/>
      <c r="E1" s="2"/>
      <c r="F1" s="3"/>
      <c r="G1" s="4"/>
      <c r="H1" s="2"/>
      <c r="I1" s="4"/>
      <c r="J1" s="2"/>
      <c r="K1" s="2"/>
      <c r="L1" s="4"/>
      <c r="M1" s="4"/>
      <c r="N1" s="4"/>
      <c r="O1" s="4"/>
      <c r="P1" s="4"/>
      <c r="Q1" s="4"/>
      <c r="R1" s="4"/>
      <c r="S1" s="4"/>
      <c r="T1" s="4"/>
    </row>
    <row r="2" spans="1:31" s="6" customFormat="1" ht="12.75" customHeight="1" x14ac:dyDescent="0.15">
      <c r="A2" s="1" t="s">
        <v>1</v>
      </c>
      <c r="B2" s="2"/>
      <c r="C2" s="2"/>
      <c r="D2" s="2"/>
      <c r="E2" s="2"/>
      <c r="F2" s="3"/>
      <c r="G2" s="4"/>
      <c r="H2" s="2"/>
      <c r="I2" s="4"/>
      <c r="J2" s="2"/>
      <c r="K2" s="2"/>
      <c r="L2" s="4"/>
      <c r="M2" s="4"/>
      <c r="N2" s="4"/>
      <c r="O2" s="4"/>
      <c r="P2" s="4"/>
      <c r="Q2" s="4"/>
      <c r="R2" s="4"/>
      <c r="S2" s="4"/>
      <c r="T2" s="4"/>
    </row>
    <row r="3" spans="1:31" s="6" customFormat="1" ht="12.75" customHeight="1" x14ac:dyDescent="0.2">
      <c r="A3" s="7" t="s">
        <v>2</v>
      </c>
      <c r="B3" s="2"/>
      <c r="C3" s="2"/>
      <c r="D3" s="2"/>
      <c r="E3" s="2"/>
      <c r="F3" s="3"/>
      <c r="G3" s="4"/>
      <c r="H3" s="2"/>
      <c r="I3" s="4"/>
      <c r="J3" s="2"/>
      <c r="K3" s="2"/>
      <c r="L3" s="4"/>
      <c r="M3" s="4"/>
      <c r="N3" s="4"/>
      <c r="O3" s="4"/>
      <c r="P3" s="4"/>
      <c r="Q3" s="4"/>
      <c r="R3" s="4"/>
      <c r="S3" s="4"/>
      <c r="T3" s="4"/>
    </row>
    <row r="4" spans="1:31" s="6" customFormat="1" ht="12.75" customHeight="1" x14ac:dyDescent="0.15">
      <c r="A4" s="1" t="s">
        <v>661</v>
      </c>
      <c r="B4" s="2"/>
      <c r="C4" s="2"/>
      <c r="D4" s="2"/>
      <c r="E4" s="2"/>
      <c r="F4" s="3"/>
      <c r="G4" s="4"/>
      <c r="H4" s="2"/>
      <c r="J4" s="2"/>
      <c r="K4" s="4"/>
      <c r="L4" s="4"/>
      <c r="M4" s="4"/>
      <c r="N4" s="4"/>
      <c r="O4" s="4"/>
      <c r="P4" s="4"/>
      <c r="Q4" s="4"/>
      <c r="R4" s="4"/>
      <c r="S4" s="4"/>
      <c r="T4" s="4"/>
    </row>
    <row r="5" spans="1:31" x14ac:dyDescent="0.15">
      <c r="A5" s="8"/>
      <c r="B5" s="8"/>
      <c r="C5" s="8"/>
      <c r="D5" s="8"/>
      <c r="E5" s="8"/>
      <c r="F5" s="9"/>
      <c r="G5" s="10"/>
      <c r="H5" s="8"/>
      <c r="I5" s="10"/>
      <c r="J5" s="10"/>
      <c r="K5" s="8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</row>
    <row r="6" spans="1:31" ht="9" thickBot="1" x14ac:dyDescent="0.2">
      <c r="A6" s="13"/>
      <c r="B6" s="13"/>
      <c r="C6" s="13"/>
      <c r="D6" s="13"/>
      <c r="E6" s="13"/>
      <c r="F6" s="14"/>
      <c r="G6" s="15"/>
      <c r="H6" s="13"/>
      <c r="I6" s="15"/>
      <c r="J6" s="15"/>
      <c r="K6" s="13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</row>
    <row r="7" spans="1:31" ht="9" thickBot="1" x14ac:dyDescent="0.2">
      <c r="A7" s="17"/>
      <c r="B7" s="17"/>
      <c r="C7" s="17"/>
      <c r="D7" s="17"/>
      <c r="E7" s="17"/>
      <c r="F7" s="18"/>
      <c r="G7" s="19"/>
      <c r="H7" s="17"/>
      <c r="I7" s="19"/>
      <c r="J7" s="19"/>
      <c r="K7" s="17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77" t="s">
        <v>4</v>
      </c>
      <c r="Y7" s="78"/>
      <c r="Z7" s="78"/>
      <c r="AA7" s="79"/>
      <c r="AB7" s="77" t="s">
        <v>662</v>
      </c>
      <c r="AC7" s="78"/>
      <c r="AD7" s="78"/>
      <c r="AE7" s="79"/>
    </row>
    <row r="8" spans="1:31" ht="53.25" customHeight="1" x14ac:dyDescent="0.15">
      <c r="A8" s="80" t="s">
        <v>6</v>
      </c>
      <c r="B8" s="80" t="s">
        <v>7</v>
      </c>
      <c r="C8" s="80" t="s">
        <v>8</v>
      </c>
      <c r="D8" s="80" t="s">
        <v>9</v>
      </c>
      <c r="E8" s="80" t="s">
        <v>10</v>
      </c>
      <c r="F8" s="81" t="s">
        <v>11</v>
      </c>
      <c r="G8" s="80" t="s">
        <v>12</v>
      </c>
      <c r="H8" s="80" t="s">
        <v>13</v>
      </c>
      <c r="I8" s="80" t="s">
        <v>14</v>
      </c>
      <c r="J8" s="80" t="s">
        <v>15</v>
      </c>
      <c r="K8" s="80" t="s">
        <v>16</v>
      </c>
      <c r="L8" s="80" t="s">
        <v>17</v>
      </c>
      <c r="M8" s="80" t="s">
        <v>18</v>
      </c>
      <c r="N8" s="80" t="s">
        <v>19</v>
      </c>
      <c r="O8" s="80" t="s">
        <v>20</v>
      </c>
      <c r="P8" s="80" t="s">
        <v>21</v>
      </c>
      <c r="Q8" s="80" t="s">
        <v>22</v>
      </c>
      <c r="R8" s="80" t="s">
        <v>23</v>
      </c>
      <c r="S8" s="80" t="s">
        <v>24</v>
      </c>
      <c r="T8" s="80" t="s">
        <v>25</v>
      </c>
      <c r="U8" s="80" t="s">
        <v>26</v>
      </c>
      <c r="V8" s="80" t="s">
        <v>27</v>
      </c>
      <c r="W8" s="80" t="s">
        <v>28</v>
      </c>
      <c r="X8" s="82" t="s">
        <v>29</v>
      </c>
      <c r="Y8" s="82" t="s">
        <v>30</v>
      </c>
      <c r="Z8" s="82" t="s">
        <v>31</v>
      </c>
      <c r="AA8" s="82" t="s">
        <v>32</v>
      </c>
      <c r="AB8" s="82" t="s">
        <v>29</v>
      </c>
      <c r="AC8" s="82" t="s">
        <v>30</v>
      </c>
      <c r="AD8" s="82" t="s">
        <v>663</v>
      </c>
      <c r="AE8" s="82" t="s">
        <v>660</v>
      </c>
    </row>
    <row r="9" spans="1:31" s="90" customFormat="1" ht="21" customHeight="1" x14ac:dyDescent="0.25">
      <c r="A9" s="28" t="s">
        <v>34</v>
      </c>
      <c r="B9" s="29" t="s">
        <v>664</v>
      </c>
      <c r="C9" s="29" t="s">
        <v>665</v>
      </c>
      <c r="D9" s="30" t="s">
        <v>547</v>
      </c>
      <c r="E9" s="30" t="s">
        <v>275</v>
      </c>
      <c r="F9" s="50" t="s">
        <v>666</v>
      </c>
      <c r="G9" s="83">
        <v>45962</v>
      </c>
      <c r="H9" s="84"/>
      <c r="I9" s="85"/>
      <c r="J9" s="85"/>
      <c r="K9" s="41" t="s">
        <v>667</v>
      </c>
      <c r="L9" s="86" t="s">
        <v>41</v>
      </c>
      <c r="M9" s="63" t="s">
        <v>42</v>
      </c>
      <c r="N9" s="41" t="s">
        <v>668</v>
      </c>
      <c r="O9" s="87">
        <v>24</v>
      </c>
      <c r="P9" s="86" t="s">
        <v>55</v>
      </c>
      <c r="Q9" s="40">
        <v>260401</v>
      </c>
      <c r="R9" s="40">
        <v>260415</v>
      </c>
      <c r="S9" s="40">
        <v>260430</v>
      </c>
      <c r="T9" s="41" t="s">
        <v>45</v>
      </c>
      <c r="U9" s="88" t="s">
        <v>669</v>
      </c>
      <c r="V9" s="88" t="s">
        <v>670</v>
      </c>
      <c r="W9" s="41" t="s">
        <v>48</v>
      </c>
      <c r="X9" s="89">
        <v>7411.8</v>
      </c>
      <c r="Y9" s="89"/>
      <c r="Z9" s="89">
        <v>694.06</v>
      </c>
      <c r="AA9" s="45">
        <f>+X9+Y9-Z9</f>
        <v>6717.74</v>
      </c>
      <c r="AB9" s="45">
        <v>7411.8</v>
      </c>
      <c r="AC9" s="45"/>
      <c r="AD9" s="45">
        <v>694.06</v>
      </c>
      <c r="AE9" s="45">
        <f t="shared" ref="AE9:AE24" si="0">+AB9+AC9-AD9</f>
        <v>6717.74</v>
      </c>
    </row>
    <row r="10" spans="1:31" s="90" customFormat="1" ht="21" customHeight="1" x14ac:dyDescent="0.25">
      <c r="A10" s="28" t="s">
        <v>34</v>
      </c>
      <c r="B10" s="28" t="s">
        <v>671</v>
      </c>
      <c r="C10" s="28" t="s">
        <v>672</v>
      </c>
      <c r="D10" s="30" t="s">
        <v>673</v>
      </c>
      <c r="E10" s="30" t="s">
        <v>296</v>
      </c>
      <c r="F10" s="50" t="s">
        <v>674</v>
      </c>
      <c r="G10" s="91">
        <v>45839</v>
      </c>
      <c r="H10" s="84"/>
      <c r="I10" s="85"/>
      <c r="J10" s="85"/>
      <c r="K10" s="41" t="s">
        <v>667</v>
      </c>
      <c r="L10" s="86" t="s">
        <v>41</v>
      </c>
      <c r="M10" s="63" t="s">
        <v>54</v>
      </c>
      <c r="N10" s="41" t="s">
        <v>668</v>
      </c>
      <c r="O10" s="87">
        <v>24</v>
      </c>
      <c r="P10" s="86" t="s">
        <v>55</v>
      </c>
      <c r="Q10" s="40">
        <v>260401</v>
      </c>
      <c r="R10" s="40">
        <v>260415</v>
      </c>
      <c r="S10" s="40">
        <v>260430</v>
      </c>
      <c r="T10" s="41" t="s">
        <v>45</v>
      </c>
      <c r="U10" s="88" t="s">
        <v>675</v>
      </c>
      <c r="V10" s="88" t="s">
        <v>670</v>
      </c>
      <c r="W10" s="41" t="s">
        <v>48</v>
      </c>
      <c r="X10" s="89">
        <v>7411.8</v>
      </c>
      <c r="Y10" s="89"/>
      <c r="Z10" s="89">
        <v>694.06</v>
      </c>
      <c r="AA10" s="45">
        <f>+X10+Y10-Z10</f>
        <v>6717.74</v>
      </c>
      <c r="AB10" s="45">
        <v>7411.8</v>
      </c>
      <c r="AC10" s="45"/>
      <c r="AD10" s="45">
        <v>694.06</v>
      </c>
      <c r="AE10" s="45">
        <f t="shared" si="0"/>
        <v>6717.74</v>
      </c>
    </row>
    <row r="11" spans="1:31" s="90" customFormat="1" ht="21" customHeight="1" x14ac:dyDescent="0.25">
      <c r="A11" s="28" t="s">
        <v>34</v>
      </c>
      <c r="B11" s="29" t="s">
        <v>676</v>
      </c>
      <c r="C11" s="29" t="s">
        <v>677</v>
      </c>
      <c r="D11" s="30" t="s">
        <v>678</v>
      </c>
      <c r="E11" s="30" t="s">
        <v>275</v>
      </c>
      <c r="F11" s="50" t="s">
        <v>679</v>
      </c>
      <c r="G11" s="91">
        <v>45536</v>
      </c>
      <c r="H11" s="92"/>
      <c r="I11" s="85"/>
      <c r="J11" s="85"/>
      <c r="K11" s="41" t="s">
        <v>680</v>
      </c>
      <c r="L11" s="86" t="s">
        <v>41</v>
      </c>
      <c r="M11" s="63" t="s">
        <v>62</v>
      </c>
      <c r="N11" s="41" t="s">
        <v>668</v>
      </c>
      <c r="O11" s="87">
        <v>24</v>
      </c>
      <c r="P11" s="86" t="s">
        <v>55</v>
      </c>
      <c r="Q11" s="40">
        <v>260401</v>
      </c>
      <c r="R11" s="40">
        <v>260415</v>
      </c>
      <c r="S11" s="40">
        <v>260430</v>
      </c>
      <c r="T11" s="41" t="s">
        <v>45</v>
      </c>
      <c r="U11" s="88" t="s">
        <v>681</v>
      </c>
      <c r="V11" s="88" t="s">
        <v>670</v>
      </c>
      <c r="W11" s="41" t="s">
        <v>48</v>
      </c>
      <c r="X11" s="89">
        <v>15237.76</v>
      </c>
      <c r="Y11" s="89">
        <v>1271.6099999999999</v>
      </c>
      <c r="Z11" s="89">
        <v>2594.65</v>
      </c>
      <c r="AA11" s="45">
        <f t="shared" ref="AA11:AA25" si="1">+X11+Y11-Z11</f>
        <v>13914.72</v>
      </c>
      <c r="AB11" s="45">
        <v>15237.76</v>
      </c>
      <c r="AC11" s="45"/>
      <c r="AD11" s="45">
        <v>2323.04</v>
      </c>
      <c r="AE11" s="45">
        <f t="shared" si="0"/>
        <v>12914.720000000001</v>
      </c>
    </row>
    <row r="12" spans="1:31" s="90" customFormat="1" ht="21" customHeight="1" x14ac:dyDescent="0.25">
      <c r="A12" s="28" t="s">
        <v>34</v>
      </c>
      <c r="B12" s="29" t="s">
        <v>682</v>
      </c>
      <c r="C12" s="29" t="s">
        <v>683</v>
      </c>
      <c r="D12" s="30" t="s">
        <v>684</v>
      </c>
      <c r="E12" s="30" t="s">
        <v>275</v>
      </c>
      <c r="F12" s="93" t="s">
        <v>685</v>
      </c>
      <c r="G12" s="91">
        <v>45536</v>
      </c>
      <c r="H12" s="94"/>
      <c r="I12" s="85"/>
      <c r="J12" s="85"/>
      <c r="K12" s="41" t="s">
        <v>667</v>
      </c>
      <c r="L12" s="86" t="s">
        <v>41</v>
      </c>
      <c r="M12" s="63" t="s">
        <v>686</v>
      </c>
      <c r="N12" s="41" t="s">
        <v>668</v>
      </c>
      <c r="O12" s="87">
        <v>24</v>
      </c>
      <c r="P12" s="86" t="s">
        <v>55</v>
      </c>
      <c r="Q12" s="40">
        <v>260401</v>
      </c>
      <c r="R12" s="40">
        <v>260415</v>
      </c>
      <c r="S12" s="40">
        <v>260430</v>
      </c>
      <c r="T12" s="41" t="s">
        <v>45</v>
      </c>
      <c r="U12" s="88" t="s">
        <v>687</v>
      </c>
      <c r="V12" s="88" t="s">
        <v>670</v>
      </c>
      <c r="W12" s="41" t="s">
        <v>48</v>
      </c>
      <c r="X12" s="89">
        <v>7411.8</v>
      </c>
      <c r="Y12" s="89">
        <v>1218.32</v>
      </c>
      <c r="Z12" s="89">
        <v>912.38</v>
      </c>
      <c r="AA12" s="45">
        <f t="shared" si="1"/>
        <v>7717.7400000000007</v>
      </c>
      <c r="AB12" s="45">
        <v>7411.8</v>
      </c>
      <c r="AC12" s="45"/>
      <c r="AD12" s="45">
        <v>694.06</v>
      </c>
      <c r="AE12" s="45">
        <f t="shared" si="0"/>
        <v>6717.74</v>
      </c>
    </row>
    <row r="13" spans="1:31" s="90" customFormat="1" ht="21" customHeight="1" x14ac:dyDescent="0.25">
      <c r="A13" s="28" t="s">
        <v>34</v>
      </c>
      <c r="B13" s="29" t="s">
        <v>688</v>
      </c>
      <c r="C13" s="29" t="s">
        <v>689</v>
      </c>
      <c r="D13" s="30" t="s">
        <v>425</v>
      </c>
      <c r="E13" s="30" t="s">
        <v>296</v>
      </c>
      <c r="F13" s="50" t="s">
        <v>548</v>
      </c>
      <c r="G13" s="91">
        <v>45536</v>
      </c>
      <c r="H13" s="94"/>
      <c r="I13" s="85"/>
      <c r="J13" s="85"/>
      <c r="K13" s="41" t="s">
        <v>667</v>
      </c>
      <c r="L13" s="86" t="s">
        <v>41</v>
      </c>
      <c r="M13" s="63" t="s">
        <v>110</v>
      </c>
      <c r="N13" s="41" t="s">
        <v>668</v>
      </c>
      <c r="O13" s="87">
        <v>24</v>
      </c>
      <c r="P13" s="86" t="s">
        <v>55</v>
      </c>
      <c r="Q13" s="40">
        <v>260401</v>
      </c>
      <c r="R13" s="40">
        <v>260415</v>
      </c>
      <c r="S13" s="40">
        <v>260430</v>
      </c>
      <c r="T13" s="41" t="s">
        <v>45</v>
      </c>
      <c r="U13" s="88" t="s">
        <v>690</v>
      </c>
      <c r="V13" s="88" t="s">
        <v>670</v>
      </c>
      <c r="W13" s="41" t="s">
        <v>48</v>
      </c>
      <c r="X13" s="89">
        <v>7411.8</v>
      </c>
      <c r="Y13" s="89">
        <v>1218.32</v>
      </c>
      <c r="Z13" s="89">
        <v>912.38</v>
      </c>
      <c r="AA13" s="45">
        <f t="shared" si="1"/>
        <v>7717.7400000000007</v>
      </c>
      <c r="AB13" s="45">
        <v>7411.8</v>
      </c>
      <c r="AC13" s="45"/>
      <c r="AD13" s="45">
        <v>694.06</v>
      </c>
      <c r="AE13" s="45">
        <f t="shared" si="0"/>
        <v>6717.74</v>
      </c>
    </row>
    <row r="14" spans="1:31" s="90" customFormat="1" ht="21" customHeight="1" x14ac:dyDescent="0.25">
      <c r="A14" s="28" t="s">
        <v>34</v>
      </c>
      <c r="B14" s="29" t="s">
        <v>691</v>
      </c>
      <c r="C14" s="29" t="s">
        <v>692</v>
      </c>
      <c r="D14" s="30" t="s">
        <v>99</v>
      </c>
      <c r="E14" s="30" t="s">
        <v>540</v>
      </c>
      <c r="F14" s="50" t="s">
        <v>693</v>
      </c>
      <c r="G14" s="91">
        <v>45547</v>
      </c>
      <c r="H14" s="84"/>
      <c r="I14" s="85"/>
      <c r="J14" s="85"/>
      <c r="K14" s="41" t="s">
        <v>667</v>
      </c>
      <c r="L14" s="86" t="s">
        <v>41</v>
      </c>
      <c r="M14" s="63" t="s">
        <v>124</v>
      </c>
      <c r="N14" s="41" t="s">
        <v>668</v>
      </c>
      <c r="O14" s="87">
        <v>24</v>
      </c>
      <c r="P14" s="86" t="s">
        <v>55</v>
      </c>
      <c r="Q14" s="40">
        <v>260401</v>
      </c>
      <c r="R14" s="40">
        <v>260415</v>
      </c>
      <c r="S14" s="40">
        <v>260430</v>
      </c>
      <c r="T14" s="41" t="s">
        <v>45</v>
      </c>
      <c r="U14" s="95" t="s">
        <v>694</v>
      </c>
      <c r="V14" s="88" t="s">
        <v>670</v>
      </c>
      <c r="W14" s="41" t="s">
        <v>48</v>
      </c>
      <c r="X14" s="89">
        <v>7411.8</v>
      </c>
      <c r="Y14" s="89"/>
      <c r="Z14" s="89">
        <v>694.06</v>
      </c>
      <c r="AA14" s="45">
        <f t="shared" si="1"/>
        <v>6717.74</v>
      </c>
      <c r="AB14" s="45">
        <v>7411.8</v>
      </c>
      <c r="AC14" s="45"/>
      <c r="AD14" s="45">
        <v>694.06</v>
      </c>
      <c r="AE14" s="45">
        <f t="shared" si="0"/>
        <v>6717.74</v>
      </c>
    </row>
    <row r="15" spans="1:31" s="90" customFormat="1" ht="21" customHeight="1" x14ac:dyDescent="0.25">
      <c r="A15" s="28" t="s">
        <v>34</v>
      </c>
      <c r="B15" s="29" t="s">
        <v>695</v>
      </c>
      <c r="C15" s="29" t="s">
        <v>696</v>
      </c>
      <c r="D15" s="30" t="s">
        <v>697</v>
      </c>
      <c r="E15" s="30" t="s">
        <v>326</v>
      </c>
      <c r="F15" s="50" t="s">
        <v>698</v>
      </c>
      <c r="G15" s="91">
        <v>45546</v>
      </c>
      <c r="H15" s="94"/>
      <c r="I15" s="85"/>
      <c r="J15" s="85"/>
      <c r="K15" s="41" t="s">
        <v>667</v>
      </c>
      <c r="L15" s="86" t="s">
        <v>41</v>
      </c>
      <c r="M15" s="63" t="s">
        <v>222</v>
      </c>
      <c r="N15" s="41" t="s">
        <v>668</v>
      </c>
      <c r="O15" s="87">
        <v>24</v>
      </c>
      <c r="P15" s="86" t="s">
        <v>55</v>
      </c>
      <c r="Q15" s="40">
        <v>260401</v>
      </c>
      <c r="R15" s="40">
        <v>260415</v>
      </c>
      <c r="S15" s="40">
        <v>260430</v>
      </c>
      <c r="T15" s="41" t="s">
        <v>45</v>
      </c>
      <c r="U15" s="88" t="s">
        <v>699</v>
      </c>
      <c r="V15" s="88" t="s">
        <v>670</v>
      </c>
      <c r="W15" s="41" t="s">
        <v>48</v>
      </c>
      <c r="X15" s="89">
        <v>7411.8</v>
      </c>
      <c r="Y15" s="89"/>
      <c r="Z15" s="89">
        <v>694.06</v>
      </c>
      <c r="AA15" s="45">
        <f t="shared" si="1"/>
        <v>6717.74</v>
      </c>
      <c r="AB15" s="45">
        <v>7411.8</v>
      </c>
      <c r="AC15" s="45"/>
      <c r="AD15" s="45">
        <v>694.06</v>
      </c>
      <c r="AE15" s="45">
        <f t="shared" si="0"/>
        <v>6717.74</v>
      </c>
    </row>
    <row r="16" spans="1:31" s="90" customFormat="1" ht="21" customHeight="1" x14ac:dyDescent="0.25">
      <c r="A16" s="28" t="s">
        <v>34</v>
      </c>
      <c r="B16" s="29" t="s">
        <v>700</v>
      </c>
      <c r="C16" s="29" t="s">
        <v>701</v>
      </c>
      <c r="D16" s="30" t="s">
        <v>702</v>
      </c>
      <c r="E16" s="30" t="s">
        <v>38</v>
      </c>
      <c r="F16" s="50" t="s">
        <v>419</v>
      </c>
      <c r="G16" s="91">
        <v>45839</v>
      </c>
      <c r="H16" s="94"/>
      <c r="I16" s="85"/>
      <c r="J16" s="85"/>
      <c r="K16" s="41" t="s">
        <v>703</v>
      </c>
      <c r="L16" s="86" t="s">
        <v>41</v>
      </c>
      <c r="M16" s="63" t="s">
        <v>515</v>
      </c>
      <c r="N16" s="41" t="s">
        <v>668</v>
      </c>
      <c r="O16" s="87">
        <v>24</v>
      </c>
      <c r="P16" s="86" t="s">
        <v>55</v>
      </c>
      <c r="Q16" s="40">
        <v>260401</v>
      </c>
      <c r="R16" s="40">
        <v>260415</v>
      </c>
      <c r="S16" s="40">
        <v>260430</v>
      </c>
      <c r="T16" s="41" t="s">
        <v>45</v>
      </c>
      <c r="U16" s="88" t="s">
        <v>704</v>
      </c>
      <c r="V16" s="88" t="s">
        <v>670</v>
      </c>
      <c r="W16" s="41" t="s">
        <v>48</v>
      </c>
      <c r="X16" s="89">
        <v>8412.4500000000007</v>
      </c>
      <c r="Y16" s="89"/>
      <c r="Z16" s="89">
        <v>873.38</v>
      </c>
      <c r="AA16" s="45">
        <f t="shared" si="1"/>
        <v>7539.0700000000006</v>
      </c>
      <c r="AB16" s="45">
        <v>8412.4500000000007</v>
      </c>
      <c r="AC16" s="45"/>
      <c r="AD16" s="45">
        <v>873.38</v>
      </c>
      <c r="AE16" s="45">
        <f t="shared" si="0"/>
        <v>7539.0700000000006</v>
      </c>
    </row>
    <row r="17" spans="1:32" s="90" customFormat="1" ht="21" customHeight="1" x14ac:dyDescent="0.25">
      <c r="A17" s="28" t="s">
        <v>34</v>
      </c>
      <c r="B17" s="29" t="s">
        <v>705</v>
      </c>
      <c r="C17" s="29" t="s">
        <v>706</v>
      </c>
      <c r="D17" s="30" t="s">
        <v>707</v>
      </c>
      <c r="E17" s="30" t="s">
        <v>707</v>
      </c>
      <c r="F17" s="50" t="s">
        <v>708</v>
      </c>
      <c r="G17" s="91">
        <v>45573</v>
      </c>
      <c r="H17" s="84"/>
      <c r="I17" s="85"/>
      <c r="J17" s="85"/>
      <c r="K17" s="41" t="s">
        <v>667</v>
      </c>
      <c r="L17" s="86" t="s">
        <v>41</v>
      </c>
      <c r="M17" s="63" t="s">
        <v>70</v>
      </c>
      <c r="N17" s="41" t="s">
        <v>668</v>
      </c>
      <c r="O17" s="87">
        <v>24</v>
      </c>
      <c r="P17" s="86" t="s">
        <v>55</v>
      </c>
      <c r="Q17" s="40">
        <v>260401</v>
      </c>
      <c r="R17" s="40">
        <v>260415</v>
      </c>
      <c r="S17" s="40">
        <v>260430</v>
      </c>
      <c r="T17" s="41" t="s">
        <v>45</v>
      </c>
      <c r="U17" s="88" t="s">
        <v>709</v>
      </c>
      <c r="V17" s="88" t="s">
        <v>670</v>
      </c>
      <c r="W17" s="41" t="s">
        <v>48</v>
      </c>
      <c r="X17" s="89">
        <v>7411.8</v>
      </c>
      <c r="Y17" s="89"/>
      <c r="Z17" s="89">
        <v>694.06</v>
      </c>
      <c r="AA17" s="45">
        <f t="shared" si="1"/>
        <v>6717.74</v>
      </c>
      <c r="AB17" s="45">
        <v>7411.8</v>
      </c>
      <c r="AC17" s="45"/>
      <c r="AD17" s="45">
        <v>694.06</v>
      </c>
      <c r="AE17" s="45">
        <f t="shared" si="0"/>
        <v>6717.74</v>
      </c>
    </row>
    <row r="18" spans="1:32" s="90" customFormat="1" ht="21" customHeight="1" x14ac:dyDescent="0.25">
      <c r="A18" s="28" t="s">
        <v>34</v>
      </c>
      <c r="B18" s="29" t="s">
        <v>710</v>
      </c>
      <c r="C18" s="29" t="s">
        <v>711</v>
      </c>
      <c r="D18" s="30" t="s">
        <v>198</v>
      </c>
      <c r="E18" s="30" t="s">
        <v>712</v>
      </c>
      <c r="F18" s="50" t="s">
        <v>713</v>
      </c>
      <c r="G18" s="91">
        <v>45839</v>
      </c>
      <c r="H18" s="84"/>
      <c r="I18" s="85"/>
      <c r="J18" s="85"/>
      <c r="K18" s="41" t="s">
        <v>667</v>
      </c>
      <c r="L18" s="86" t="s">
        <v>41</v>
      </c>
      <c r="M18" s="63" t="s">
        <v>714</v>
      </c>
      <c r="N18" s="41" t="s">
        <v>668</v>
      </c>
      <c r="O18" s="87">
        <v>24</v>
      </c>
      <c r="P18" s="86" t="s">
        <v>55</v>
      </c>
      <c r="Q18" s="40">
        <v>260401</v>
      </c>
      <c r="R18" s="40">
        <v>260415</v>
      </c>
      <c r="S18" s="40">
        <v>260430</v>
      </c>
      <c r="T18" s="41" t="s">
        <v>45</v>
      </c>
      <c r="U18" s="88" t="s">
        <v>715</v>
      </c>
      <c r="V18" s="88" t="s">
        <v>670</v>
      </c>
      <c r="W18" s="41" t="s">
        <v>48</v>
      </c>
      <c r="X18" s="89">
        <v>7411.8</v>
      </c>
      <c r="Y18" s="89">
        <v>1218.32</v>
      </c>
      <c r="Z18" s="89">
        <v>912.38</v>
      </c>
      <c r="AA18" s="45">
        <f>+X18+Y18-Z18</f>
        <v>7717.7400000000007</v>
      </c>
      <c r="AB18" s="45">
        <v>7411.8</v>
      </c>
      <c r="AC18" s="45"/>
      <c r="AD18" s="45">
        <v>694.06</v>
      </c>
      <c r="AE18" s="45">
        <f>+AB18+AC18-AD18</f>
        <v>6717.74</v>
      </c>
    </row>
    <row r="19" spans="1:32" s="90" customFormat="1" ht="21" customHeight="1" x14ac:dyDescent="0.25">
      <c r="A19" s="28" t="s">
        <v>34</v>
      </c>
      <c r="B19" s="29" t="s">
        <v>716</v>
      </c>
      <c r="C19" s="29" t="s">
        <v>717</v>
      </c>
      <c r="D19" s="30" t="s">
        <v>504</v>
      </c>
      <c r="E19" s="30" t="s">
        <v>275</v>
      </c>
      <c r="F19" s="50" t="s">
        <v>718</v>
      </c>
      <c r="G19" s="91">
        <v>45613</v>
      </c>
      <c r="H19" s="84"/>
      <c r="I19" s="85"/>
      <c r="J19" s="85"/>
      <c r="K19" s="41" t="s">
        <v>667</v>
      </c>
      <c r="L19" s="86" t="s">
        <v>41</v>
      </c>
      <c r="M19" s="63" t="s">
        <v>362</v>
      </c>
      <c r="N19" s="41" t="s">
        <v>668</v>
      </c>
      <c r="O19" s="87">
        <v>24</v>
      </c>
      <c r="P19" s="86" t="s">
        <v>55</v>
      </c>
      <c r="Q19" s="40">
        <v>260401</v>
      </c>
      <c r="R19" s="40">
        <v>260415</v>
      </c>
      <c r="S19" s="40">
        <v>260430</v>
      </c>
      <c r="T19" s="41" t="s">
        <v>45</v>
      </c>
      <c r="U19" s="88" t="s">
        <v>719</v>
      </c>
      <c r="V19" s="88" t="s">
        <v>670</v>
      </c>
      <c r="W19" s="41" t="s">
        <v>48</v>
      </c>
      <c r="X19" s="89">
        <v>7411.8</v>
      </c>
      <c r="Y19" s="89"/>
      <c r="Z19" s="89">
        <v>694.06</v>
      </c>
      <c r="AA19" s="45">
        <f t="shared" si="1"/>
        <v>6717.74</v>
      </c>
      <c r="AB19" s="45">
        <v>6917.68</v>
      </c>
      <c r="AC19" s="45"/>
      <c r="AD19" s="45">
        <v>611.42999999999995</v>
      </c>
      <c r="AE19" s="45">
        <f t="shared" si="0"/>
        <v>6306.25</v>
      </c>
    </row>
    <row r="20" spans="1:32" s="90" customFormat="1" ht="21" customHeight="1" x14ac:dyDescent="0.25">
      <c r="A20" s="28" t="s">
        <v>34</v>
      </c>
      <c r="B20" s="29" t="s">
        <v>720</v>
      </c>
      <c r="C20" s="29" t="s">
        <v>721</v>
      </c>
      <c r="D20" s="30" t="s">
        <v>198</v>
      </c>
      <c r="E20" s="30" t="s">
        <v>489</v>
      </c>
      <c r="F20" s="31" t="s">
        <v>722</v>
      </c>
      <c r="G20" s="91">
        <v>46023</v>
      </c>
      <c r="H20" s="84">
        <v>46037</v>
      </c>
      <c r="I20" s="85"/>
      <c r="J20" s="85"/>
      <c r="K20" s="41" t="s">
        <v>723</v>
      </c>
      <c r="L20" s="86" t="s">
        <v>41</v>
      </c>
      <c r="M20" s="63" t="s">
        <v>724</v>
      </c>
      <c r="N20" s="41" t="s">
        <v>668</v>
      </c>
      <c r="O20" s="87">
        <v>24</v>
      </c>
      <c r="P20" s="86" t="s">
        <v>55</v>
      </c>
      <c r="Q20" s="40">
        <v>260401</v>
      </c>
      <c r="R20" s="40">
        <v>260415</v>
      </c>
      <c r="S20" s="40">
        <v>260430</v>
      </c>
      <c r="T20" s="41" t="s">
        <v>45</v>
      </c>
      <c r="U20" s="96" t="s">
        <v>725</v>
      </c>
      <c r="V20" s="88" t="s">
        <v>670</v>
      </c>
      <c r="W20" s="41" t="s">
        <v>48</v>
      </c>
      <c r="X20" s="89">
        <v>0</v>
      </c>
      <c r="Y20" s="89"/>
      <c r="Z20" s="89">
        <v>0</v>
      </c>
      <c r="AA20" s="45">
        <f t="shared" si="1"/>
        <v>0</v>
      </c>
      <c r="AB20" s="45">
        <v>0</v>
      </c>
      <c r="AC20" s="45"/>
      <c r="AD20" s="45">
        <v>0</v>
      </c>
      <c r="AE20" s="45">
        <f>+AB20+AC20-AD20</f>
        <v>0</v>
      </c>
    </row>
    <row r="21" spans="1:32" s="90" customFormat="1" ht="21" customHeight="1" x14ac:dyDescent="0.25">
      <c r="A21" s="28" t="s">
        <v>34</v>
      </c>
      <c r="B21" s="29" t="s">
        <v>720</v>
      </c>
      <c r="C21" s="29" t="s">
        <v>721</v>
      </c>
      <c r="D21" s="30" t="s">
        <v>198</v>
      </c>
      <c r="E21" s="30" t="s">
        <v>489</v>
      </c>
      <c r="F21" s="31" t="s">
        <v>722</v>
      </c>
      <c r="G21" s="91">
        <v>46038</v>
      </c>
      <c r="H21" s="84"/>
      <c r="I21" s="85"/>
      <c r="J21" s="85"/>
      <c r="K21" s="41" t="s">
        <v>667</v>
      </c>
      <c r="L21" s="86" t="s">
        <v>41</v>
      </c>
      <c r="M21" s="63" t="s">
        <v>724</v>
      </c>
      <c r="N21" s="41" t="s">
        <v>668</v>
      </c>
      <c r="O21" s="87">
        <v>24</v>
      </c>
      <c r="P21" s="86" t="s">
        <v>55</v>
      </c>
      <c r="Q21" s="40">
        <v>260401</v>
      </c>
      <c r="R21" s="40">
        <v>260415</v>
      </c>
      <c r="S21" s="40">
        <v>260430</v>
      </c>
      <c r="T21" s="41" t="s">
        <v>45</v>
      </c>
      <c r="U21" s="96" t="s">
        <v>725</v>
      </c>
      <c r="V21" s="88" t="s">
        <v>670</v>
      </c>
      <c r="W21" s="41" t="s">
        <v>48</v>
      </c>
      <c r="X21" s="89">
        <v>7411.8</v>
      </c>
      <c r="Y21" s="89"/>
      <c r="Z21" s="89">
        <v>694.06</v>
      </c>
      <c r="AA21" s="45">
        <f t="shared" si="1"/>
        <v>6717.74</v>
      </c>
      <c r="AB21" s="45">
        <v>7411.8</v>
      </c>
      <c r="AC21" s="45"/>
      <c r="AD21" s="45">
        <v>694.06</v>
      </c>
      <c r="AE21" s="45">
        <f t="shared" si="0"/>
        <v>6717.74</v>
      </c>
    </row>
    <row r="22" spans="1:32" s="90" customFormat="1" ht="21" customHeight="1" x14ac:dyDescent="0.25">
      <c r="A22" s="28" t="s">
        <v>34</v>
      </c>
      <c r="B22" s="28" t="s">
        <v>726</v>
      </c>
      <c r="C22" s="28" t="s">
        <v>727</v>
      </c>
      <c r="D22" s="30" t="s">
        <v>728</v>
      </c>
      <c r="E22" s="30" t="s">
        <v>121</v>
      </c>
      <c r="F22" s="31" t="s">
        <v>729</v>
      </c>
      <c r="G22" s="91">
        <v>46023</v>
      </c>
      <c r="H22" s="84">
        <v>46112</v>
      </c>
      <c r="I22" s="85"/>
      <c r="J22" s="85"/>
      <c r="K22" s="41" t="s">
        <v>723</v>
      </c>
      <c r="L22" s="86" t="s">
        <v>41</v>
      </c>
      <c r="M22" s="63" t="s">
        <v>368</v>
      </c>
      <c r="N22" s="41" t="s">
        <v>668</v>
      </c>
      <c r="O22" s="87">
        <v>24</v>
      </c>
      <c r="P22" s="86" t="s">
        <v>55</v>
      </c>
      <c r="Q22" s="40">
        <v>260401</v>
      </c>
      <c r="R22" s="40">
        <v>260415</v>
      </c>
      <c r="S22" s="40">
        <v>260430</v>
      </c>
      <c r="T22" s="41" t="s">
        <v>45</v>
      </c>
      <c r="U22" s="96" t="s">
        <v>730</v>
      </c>
      <c r="V22" s="88" t="s">
        <v>670</v>
      </c>
      <c r="W22" s="41" t="s">
        <v>48</v>
      </c>
      <c r="X22" s="89">
        <v>0</v>
      </c>
      <c r="Y22" s="89"/>
      <c r="Z22" s="89">
        <v>0</v>
      </c>
      <c r="AA22" s="45">
        <f t="shared" si="1"/>
        <v>0</v>
      </c>
      <c r="AB22" s="45">
        <v>0</v>
      </c>
      <c r="AC22" s="45"/>
      <c r="AD22" s="45">
        <v>0</v>
      </c>
      <c r="AE22" s="45">
        <f t="shared" si="0"/>
        <v>0</v>
      </c>
      <c r="AF22" s="97"/>
    </row>
    <row r="23" spans="1:32" s="90" customFormat="1" ht="21" customHeight="1" x14ac:dyDescent="0.25">
      <c r="A23" s="28" t="s">
        <v>34</v>
      </c>
      <c r="B23" s="28" t="s">
        <v>726</v>
      </c>
      <c r="C23" s="28" t="s">
        <v>727</v>
      </c>
      <c r="D23" s="30" t="s">
        <v>728</v>
      </c>
      <c r="E23" s="30" t="s">
        <v>121</v>
      </c>
      <c r="F23" s="31" t="s">
        <v>729</v>
      </c>
      <c r="G23" s="91">
        <v>46113</v>
      </c>
      <c r="H23" s="84"/>
      <c r="I23" s="85"/>
      <c r="J23" s="85"/>
      <c r="K23" s="41" t="s">
        <v>667</v>
      </c>
      <c r="L23" s="86" t="s">
        <v>41</v>
      </c>
      <c r="M23" s="63" t="s">
        <v>368</v>
      </c>
      <c r="N23" s="41" t="s">
        <v>668</v>
      </c>
      <c r="O23" s="87">
        <v>24</v>
      </c>
      <c r="P23" s="86" t="s">
        <v>55</v>
      </c>
      <c r="Q23" s="40">
        <v>260401</v>
      </c>
      <c r="R23" s="40">
        <v>260415</v>
      </c>
      <c r="S23" s="40">
        <v>260430</v>
      </c>
      <c r="T23" s="41" t="s">
        <v>45</v>
      </c>
      <c r="U23" s="96" t="s">
        <v>730</v>
      </c>
      <c r="V23" s="88" t="s">
        <v>670</v>
      </c>
      <c r="W23" s="41" t="s">
        <v>48</v>
      </c>
      <c r="X23" s="89">
        <v>7411.8</v>
      </c>
      <c r="Y23" s="89">
        <v>1218.32</v>
      </c>
      <c r="Z23" s="89">
        <v>912.38</v>
      </c>
      <c r="AA23" s="45">
        <f t="shared" si="1"/>
        <v>7717.7400000000007</v>
      </c>
      <c r="AB23" s="45">
        <v>7411.8</v>
      </c>
      <c r="AC23" s="45"/>
      <c r="AD23" s="45">
        <v>694.06</v>
      </c>
      <c r="AE23" s="45">
        <f t="shared" si="0"/>
        <v>6717.74</v>
      </c>
      <c r="AF23" s="97"/>
    </row>
    <row r="24" spans="1:32" s="90" customFormat="1" ht="21" customHeight="1" x14ac:dyDescent="0.25">
      <c r="A24" s="28" t="s">
        <v>34</v>
      </c>
      <c r="B24" s="28" t="s">
        <v>731</v>
      </c>
      <c r="C24" s="28" t="s">
        <v>732</v>
      </c>
      <c r="D24" s="30" t="s">
        <v>733</v>
      </c>
      <c r="E24" s="30" t="s">
        <v>250</v>
      </c>
      <c r="F24" s="31" t="s">
        <v>734</v>
      </c>
      <c r="G24" s="91">
        <v>45695</v>
      </c>
      <c r="H24" s="84">
        <v>46097</v>
      </c>
      <c r="I24" s="85"/>
      <c r="J24" s="85"/>
      <c r="K24" s="41" t="s">
        <v>723</v>
      </c>
      <c r="L24" s="86" t="s">
        <v>41</v>
      </c>
      <c r="M24" s="63" t="s">
        <v>374</v>
      </c>
      <c r="N24" s="41" t="s">
        <v>668</v>
      </c>
      <c r="O24" s="87">
        <v>24</v>
      </c>
      <c r="P24" s="86" t="s">
        <v>55</v>
      </c>
      <c r="Q24" s="40">
        <v>260401</v>
      </c>
      <c r="R24" s="40">
        <v>260415</v>
      </c>
      <c r="S24" s="40">
        <v>260430</v>
      </c>
      <c r="T24" s="41" t="s">
        <v>45</v>
      </c>
      <c r="U24" s="96" t="s">
        <v>735</v>
      </c>
      <c r="V24" s="88" t="s">
        <v>670</v>
      </c>
      <c r="W24" s="41" t="s">
        <v>48</v>
      </c>
      <c r="X24" s="89">
        <v>0</v>
      </c>
      <c r="Y24" s="89"/>
      <c r="Z24" s="89">
        <v>0</v>
      </c>
      <c r="AA24" s="45">
        <f t="shared" si="1"/>
        <v>0</v>
      </c>
      <c r="AB24" s="45">
        <v>0</v>
      </c>
      <c r="AC24" s="45"/>
      <c r="AD24" s="45">
        <v>0</v>
      </c>
      <c r="AE24" s="45">
        <f t="shared" si="0"/>
        <v>0</v>
      </c>
      <c r="AF24" s="97"/>
    </row>
    <row r="25" spans="1:32" s="90" customFormat="1" ht="21" customHeight="1" x14ac:dyDescent="0.25">
      <c r="A25" s="28" t="s">
        <v>34</v>
      </c>
      <c r="B25" s="28" t="s">
        <v>736</v>
      </c>
      <c r="C25" s="28" t="s">
        <v>737</v>
      </c>
      <c r="D25" s="30" t="s">
        <v>128</v>
      </c>
      <c r="E25" s="30" t="s">
        <v>738</v>
      </c>
      <c r="F25" s="31" t="s">
        <v>739</v>
      </c>
      <c r="G25" s="91">
        <v>46099</v>
      </c>
      <c r="H25" s="84"/>
      <c r="I25" s="85"/>
      <c r="J25" s="85"/>
      <c r="K25" s="41" t="s">
        <v>723</v>
      </c>
      <c r="L25" s="86" t="s">
        <v>41</v>
      </c>
      <c r="M25" s="63" t="s">
        <v>380</v>
      </c>
      <c r="N25" s="41" t="s">
        <v>668</v>
      </c>
      <c r="O25" s="87">
        <v>24</v>
      </c>
      <c r="P25" s="86" t="s">
        <v>55</v>
      </c>
      <c r="Q25" s="40">
        <v>260401</v>
      </c>
      <c r="R25" s="40">
        <v>260415</v>
      </c>
      <c r="S25" s="40">
        <v>260430</v>
      </c>
      <c r="T25" s="41" t="s">
        <v>45</v>
      </c>
      <c r="U25" s="96" t="s">
        <v>740</v>
      </c>
      <c r="V25" s="88" t="s">
        <v>670</v>
      </c>
      <c r="W25" s="41" t="s">
        <v>48</v>
      </c>
      <c r="X25" s="89">
        <v>5434.8</v>
      </c>
      <c r="Y25" s="89"/>
      <c r="Z25" s="89">
        <v>149.87</v>
      </c>
      <c r="AA25" s="45">
        <f t="shared" si="1"/>
        <v>5284.93</v>
      </c>
      <c r="AB25" s="45">
        <v>5434.8</v>
      </c>
      <c r="AC25" s="45"/>
      <c r="AD25" s="45">
        <v>149.87</v>
      </c>
      <c r="AE25" s="45">
        <f>+AB25-AD25</f>
        <v>5284.93</v>
      </c>
      <c r="AF25" s="97"/>
    </row>
    <row r="26" spans="1:32" s="6" customFormat="1" ht="15" customHeight="1" x14ac:dyDescent="0.15">
      <c r="A26" s="54"/>
      <c r="B26" s="55"/>
      <c r="C26" s="55"/>
      <c r="D26" s="56"/>
      <c r="E26" s="56"/>
      <c r="F26" s="56"/>
      <c r="G26" s="58"/>
      <c r="H26" s="59"/>
      <c r="I26" s="60"/>
      <c r="J26" s="60"/>
      <c r="K26" s="61"/>
      <c r="L26" s="62"/>
      <c r="M26" s="98"/>
      <c r="N26" s="64"/>
      <c r="O26" s="99"/>
      <c r="P26" s="62"/>
      <c r="Q26" s="67"/>
      <c r="R26" s="67"/>
      <c r="S26" s="67"/>
      <c r="T26" s="67"/>
      <c r="U26" s="68"/>
      <c r="V26" s="69"/>
      <c r="W26" s="70" t="s">
        <v>660</v>
      </c>
      <c r="X26" s="100">
        <f t="shared" ref="X26:AE26" si="2">SUM(X9:X25)</f>
        <v>110614.81000000003</v>
      </c>
      <c r="Y26" s="100">
        <f t="shared" si="2"/>
        <v>6144.8899999999994</v>
      </c>
      <c r="Z26" s="100">
        <f t="shared" si="2"/>
        <v>12125.839999999998</v>
      </c>
      <c r="AA26" s="100">
        <f t="shared" si="2"/>
        <v>104633.86000000002</v>
      </c>
      <c r="AB26" s="100">
        <f t="shared" si="2"/>
        <v>110120.69000000002</v>
      </c>
      <c r="AC26" s="100">
        <f t="shared" si="2"/>
        <v>0</v>
      </c>
      <c r="AD26" s="100">
        <f t="shared" si="2"/>
        <v>10898.319999999998</v>
      </c>
      <c r="AE26" s="100">
        <f t="shared" si="2"/>
        <v>99222.370000000024</v>
      </c>
    </row>
    <row r="27" spans="1:32" x14ac:dyDescent="0.15">
      <c r="X27" s="72"/>
      <c r="Y27" s="72"/>
      <c r="Z27" s="76"/>
      <c r="AA27" s="76"/>
      <c r="AB27" s="76"/>
      <c r="AC27" s="76"/>
      <c r="AD27" s="76"/>
      <c r="AE27" s="76"/>
    </row>
    <row r="28" spans="1:32" x14ac:dyDescent="0.15">
      <c r="X28" s="76"/>
      <c r="Y28" s="76"/>
      <c r="Z28" s="76"/>
      <c r="AA28" s="76"/>
      <c r="AB28" s="76"/>
      <c r="AC28" s="76"/>
      <c r="AD28" s="76"/>
      <c r="AE28" s="76"/>
    </row>
    <row r="29" spans="1:32" x14ac:dyDescent="0.15">
      <c r="X29" s="74"/>
      <c r="Y29" s="74"/>
      <c r="Z29" s="74"/>
      <c r="AA29" s="74"/>
      <c r="AB29" s="74"/>
      <c r="AC29" s="74"/>
      <c r="AD29" s="74"/>
      <c r="AE29" s="74"/>
    </row>
    <row r="34" spans="22:23" x14ac:dyDescent="0.15">
      <c r="V34" s="101"/>
    </row>
    <row r="35" spans="22:23" x14ac:dyDescent="0.15">
      <c r="V35" s="101"/>
    </row>
    <row r="36" spans="22:23" x14ac:dyDescent="0.15">
      <c r="V36" s="102"/>
      <c r="W36" s="103"/>
    </row>
    <row r="37" spans="22:23" x14ac:dyDescent="0.15">
      <c r="V37" s="104"/>
      <c r="W37" s="105"/>
    </row>
    <row r="38" spans="22:23" x14ac:dyDescent="0.15">
      <c r="V38" s="106"/>
    </row>
  </sheetData>
  <autoFilter ref="A8:AE26" xr:uid="{00000000-0009-0000-0000-000016000000}"/>
  <mergeCells count="2">
    <mergeCell ref="X7:AA7"/>
    <mergeCell ref="AB7:AE7"/>
  </mergeCells>
  <printOptions horizontalCentered="1"/>
  <pageMargins left="0.39370078740157483" right="0.11811023622047245" top="0.35433070866141736" bottom="0.35433070866141736" header="0.31496062992125984" footer="0.31496062992125984"/>
  <pageSetup paperSize="5" scale="62" orientation="landscape" r:id="rId1"/>
  <headerFooter>
    <oddFooter>&amp;CPágina &amp;P de &amp;N</oddFooter>
  </headerFooter>
  <colBreaks count="1" manualBreakCount="1">
    <brk id="31" max="41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3</vt:i4>
      </vt:variant>
    </vt:vector>
  </HeadingPairs>
  <TitlesOfParts>
    <vt:vector size="5" baseType="lpstr">
      <vt:lpstr>Abr Prop</vt:lpstr>
      <vt:lpstr>Abr Fed</vt:lpstr>
      <vt:lpstr>'Abr Fed'!Área_de_impresión</vt:lpstr>
      <vt:lpstr>'Abr Prop'!Área_de_impresión</vt:lpstr>
      <vt:lpstr>'Abr Prop'!Títulos_a_imprimir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Contador General</dc:creator>
  <cp:lastModifiedBy>Contador General</cp:lastModifiedBy>
  <dcterms:created xsi:type="dcterms:W3CDTF">2026-07-28T19:26:31Z</dcterms:created>
  <dcterms:modified xsi:type="dcterms:W3CDTF">2026-07-28T19:27:03Z</dcterms:modified>
</cp:coreProperties>
</file>