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B_Art.12, B Información Adicional\B-VII-POA\"/>
    </mc:Choice>
  </mc:AlternateContent>
  <xr:revisionPtr revIDLastSave="0" documentId="13_ncr:1_{83A18E08-3812-4A95-9B75-DFA7C402FBA0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r:id="rId4"/>
    <sheet name="ENERO 2026" sheetId="12" state="hidden" r:id="rId5"/>
    <sheet name="FEBRERO 2026" sheetId="13" state="hidden" r:id="rId6"/>
    <sheet name="024" sheetId="2" state="hidden" r:id="rId7"/>
    <sheet name="032" sheetId="4" state="hidden" r:id="rId8"/>
    <sheet name="033" sheetId="6" state="hidden" r:id="rId9"/>
    <sheet name="034" sheetId="7" state="hidden" r:id="rId10"/>
    <sheet name="036" sheetId="8" state="hidden" r:id="rId11"/>
    <sheet name="Hoja1" sheetId="10" state="hidden" r:id="rId12"/>
    <sheet name="responsables" sheetId="9" state="hidden" r:id="rId13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'021'!$A$1:$AH$30</definedName>
    <definedName name="_xlnm.Print_Area" localSheetId="6">'024'!$A$1:$AH$35</definedName>
    <definedName name="_xlnm.Print_Area" localSheetId="7">'032'!$A$1:$AG$31</definedName>
    <definedName name="_xlnm.Print_Area" localSheetId="8">'033'!$A$1:$AH$39</definedName>
    <definedName name="_xlnm.Print_Area" localSheetId="9">'034'!$A$1:$AH$29</definedName>
    <definedName name="_xlnm.Print_Area" localSheetId="10">'036'!$A$1:$AH$33</definedName>
    <definedName name="_xlnm.Print_Area" localSheetId="4">'ENERO 2026'!$A$1:$AH$30</definedName>
    <definedName name="_xlnm.Print_Area" localSheetId="5">'FEBRERO 2026'!$A$1:$AH$30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3" i="13" l="1"/>
  <c r="AE13" i="13" s="1"/>
  <c r="AF13" i="13" s="1"/>
  <c r="AC13" i="13"/>
  <c r="AD12" i="13"/>
  <c r="AC12" i="13"/>
  <c r="AE12" i="13" l="1"/>
  <c r="AF12" i="13" s="1"/>
  <c r="AD13" i="12"/>
  <c r="AC13" i="12"/>
  <c r="AD12" i="12"/>
  <c r="AC12" i="12"/>
  <c r="AE12" i="12" s="1"/>
  <c r="AF12" i="12" s="1"/>
  <c r="AE13" i="12" l="1"/>
  <c r="AF13" i="12" s="1"/>
  <c r="AD12" i="5"/>
  <c r="AC12" i="5"/>
  <c r="AE12" i="5" s="1"/>
  <c r="AF12" i="5" s="1"/>
  <c r="AD13" i="5" l="1"/>
  <c r="AC13" i="5"/>
  <c r="AD13" i="4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1" i="8" l="1"/>
  <c r="AF21" i="8" s="1"/>
  <c r="AE18" i="8"/>
  <c r="AF18" i="8" s="1"/>
  <c r="AE13" i="5"/>
  <c r="AF13" i="5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E12" i="4" s="1"/>
  <c r="AF12" i="4" s="1"/>
  <c r="AC12" i="4"/>
  <c r="AE14" i="4" l="1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<sst xmlns="http://schemas.openxmlformats.org/spreadsheetml/2006/main" count="998" uniqueCount="256">
  <si>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</si>
  <si>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</si>
  <si>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</si>
  <si>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</si>
  <si>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</si>
  <si>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</si>
  <si>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</si>
  <si>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</si>
  <si>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</si>
  <si>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</si>
  <si>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</si>
  <si>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</si>
  <si>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</si>
  <si>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</si>
  <si>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</si>
  <si>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</si>
  <si>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</si>
  <si>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</si>
  <si>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</si>
  <si>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</si>
  <si>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</si>
  <si>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</si>
  <si>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</si>
  <si>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</si>
  <si>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</si>
  <si>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</si>
  <si>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</si>
  <si>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</si>
  <si>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</si>
  <si>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</si>
  <si>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</si>
  <si>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</si>
  <si>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</si>
  <si>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</si>
  <si>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</si>
  <si>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</si>
  <si>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</si>
  <si>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</si>
  <si>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</si>
  <si>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</si>
  <si>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</si>
  <si>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</si>
  <si>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</si>
  <si>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</si>
  <si>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</si>
  <si>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</si>
  <si>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</si>
  <si>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</si>
  <si>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</si>
  <si>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</si>
  <si>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</si>
  <si>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</si>
  <si>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</si>
  <si>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</si>
  <si>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</si>
  <si>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</si>
  <si>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</si>
  <si>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</si>
  <si>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</si>
  <si>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</si>
  <si>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</si>
  <si>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</si>
  <si>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</si>
  <si>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</si>
  <si>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</si>
  <si>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</si>
  <si>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</si>
  <si>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</si>
  <si>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</si>
  <si>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</si>
  <si>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</si>
  <si>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</si>
  <si>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</si>
  <si>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</si>
  <si>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</si>
  <si>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</si>
  <si>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</si>
  <si>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</si>
  <si>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</si>
  <si>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</si>
  <si>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</si>
  <si>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</si>
  <si>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</si>
  <si>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</si>
  <si>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</si>
  <si>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</si>
  <si>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</si>
  <si>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</si>
  <si>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</si>
  <si>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</si>
  <si>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</si>
  <si>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</si>
  <si>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</si>
  <si>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</si>
  <si>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</si>
  <si>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</si>
  <si>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</si>
  <si>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</si>
  <si>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</si>
  <si>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</si>
  <si>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</si>
  <si>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</si>
  <si>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</si>
  <si>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</si>
  <si>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</si>
  <si>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</si>
  <si>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</si>
  <si>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</si>
  <si>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</si>
  <si>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</si>
  <si>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</si>
  <si>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</si>
  <si>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</si>
  <si>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</si>
  <si>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</si>
  <si>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</si>
  <si>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</si>
  <si>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</si>
  <si>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</si>
  <si>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</si>
  <si>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</si>
  <si>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</si>
  <si>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</si>
  <si>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</si>
  <si>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</si>
  <si>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</si>
  <si>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</si>
  <si>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</si>
  <si>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</si>
  <si>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</si>
  <si>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</si>
  <si>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</si>
  <si>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</si>
  <si>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</si>
  <si>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</si>
  <si>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</si>
  <si>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</si>
  <si>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</si>
  <si>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</si>
  <si>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</si>
  <si>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</si>
  <si>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</si>
  <si>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</si>
  <si>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</si>
  <si>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</si>
  <si>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</si>
  <si>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</si>
  <si>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</si>
  <si>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</si>
  <si>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</si>
  <si>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</si>
  <si>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</si>
  <si>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</si>
  <si>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</si>
  <si>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</si>
  <si>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</si>
  <si>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</si>
  <si>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</si>
  <si>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</si>
  <si>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</si>
  <si>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</si>
  <si>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</si>
  <si>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</si>
  <si>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</si>
  <si>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</si>
  <si>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</si>
  <si>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</si>
  <si>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</si>
  <si>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</si>
  <si>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</si>
  <si>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</si>
  <si>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</si>
  <si>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</si>
  <si>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</si>
  <si>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</si>
  <si>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</si>
  <si>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</si>
  <si>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</si>
  <si>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</si>
  <si>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</si>
  <si>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</si>
  <si>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</si>
  <si>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</si>
  <si>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</si>
  <si>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</si>
  <si>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</si>
  <si>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</si>
  <si>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</si>
  <si>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</si>
  <si>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</si>
  <si>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</si>
  <si>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</si>
  <si>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</si>
  <si>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</si>
  <si>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</si>
  <si>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</si>
  <si>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</si>
  <si>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</si>
  <si>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</si>
  <si>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</si>
  <si>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</si>
  <si>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</si>
  <si>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</si>
  <si>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</si>
  <si>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</si>
  <si>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</si>
  <si>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</si>
  <si>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</si>
  <si>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</si>
  <si>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</si>
  <si>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</si>
  <si>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</si>
  <si>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</si>
  <si>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</si>
  <si>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</si>
  <si>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</si>
  <si>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</si>
  <si>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</si>
  <si>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</si>
  <si>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</si>
  <si>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</si>
  <si>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</si>
  <si>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</si>
  <si>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</si>
  <si>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</si>
  <si>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</si>
  <si>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</si>
  <si>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</si>
  <si>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</si>
  <si>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</si>
  <si>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</si>
  <si>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</si>
  <si>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</si>
  <si>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</si>
  <si>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</si>
  <si>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</si>
  <si>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</si>
  <si>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</si>
  <si>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</si>
  <si>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</si>
  <si>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</si>
  <si>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</si>
  <si>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</si>
  <si>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</si>
  <si>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</si>
  <si>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</si>
  <si>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</si>
  <si>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</si>
  <si>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Daniela Perez Zuñiga </t>
    </r>
  </si>
  <si>
    <r>
      <t>UNIDAD ADMINISTRATIVA RESPONSABLE::</t>
    </r>
    <r>
      <rPr>
        <b/>
        <sz val="8"/>
        <rFont val="Arial"/>
        <family val="2"/>
      </rPr>
      <t>IMM Zacualpan</t>
    </r>
  </si>
  <si>
    <t>Realizar campañas de atención, prevención, y difusión de la violencia de género y la cultura de la denuncia.</t>
  </si>
  <si>
    <t>Ofertar pláticas, jornadas, cursos y talleres con promoción de la cultura de igualdad con perspectiva de género y el autoempleo para el empoderamiento de las mujeres.</t>
  </si>
  <si>
    <r>
      <t xml:space="preserve">REPORTE DEL MES: </t>
    </r>
    <r>
      <rPr>
        <b/>
        <sz val="8"/>
        <rFont val="Arial"/>
        <family val="2"/>
      </rPr>
      <t>Enero - Diciembre 2026</t>
    </r>
  </si>
  <si>
    <t>PROGRAMA OPERATIVO ANUAL 2026</t>
  </si>
  <si>
    <r>
      <t xml:space="preserve">REPORTE DEL MES: </t>
    </r>
    <r>
      <rPr>
        <b/>
        <sz val="8"/>
        <rFont val="Arial"/>
        <family val="2"/>
      </rPr>
      <t>Enero  2026</t>
    </r>
  </si>
  <si>
    <r>
      <t>REPORTE DEL MES:FEBRERO</t>
    </r>
    <r>
      <rPr>
        <b/>
        <sz val="8"/>
        <rFont val="Arial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</si>
</sst>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5" ht="30" customHeight="1" x14ac:dyDescent="0.2">
      <c r="A2" s="206" t="s">
        <v>49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7" t="s">
        <v>168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9"/>
      <c r="M4" s="210" t="s">
        <v>71</v>
      </c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1"/>
    </row>
    <row r="5" spans="1:35" ht="15.75" customHeight="1" x14ac:dyDescent="0.2">
      <c r="A5" s="212" t="s">
        <v>177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4"/>
    </row>
    <row r="6" spans="1:35" ht="12.75" customHeight="1" x14ac:dyDescent="0.2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</row>
    <row r="7" spans="1:35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9" t="s">
        <v>10</v>
      </c>
    </row>
    <row r="8" spans="1:35" s="3" customFormat="1" ht="15.75" customHeight="1" x14ac:dyDescent="0.2">
      <c r="A8" s="195"/>
      <c r="B8" s="198"/>
      <c r="C8" s="201"/>
      <c r="D8" s="201"/>
      <c r="E8" s="192" t="s">
        <v>11</v>
      </c>
      <c r="F8" s="192"/>
      <c r="G8" s="192" t="s">
        <v>12</v>
      </c>
      <c r="H8" s="192"/>
      <c r="I8" s="192" t="s">
        <v>13</v>
      </c>
      <c r="J8" s="192"/>
      <c r="K8" s="192" t="s">
        <v>14</v>
      </c>
      <c r="L8" s="192"/>
      <c r="M8" s="193" t="s">
        <v>15</v>
      </c>
      <c r="N8" s="192"/>
      <c r="O8" s="192" t="s">
        <v>16</v>
      </c>
      <c r="P8" s="192"/>
      <c r="Q8" s="192" t="s">
        <v>17</v>
      </c>
      <c r="R8" s="192"/>
      <c r="S8" s="192" t="s">
        <v>18</v>
      </c>
      <c r="T8" s="192"/>
      <c r="U8" s="192" t="s">
        <v>19</v>
      </c>
      <c r="V8" s="192"/>
      <c r="W8" s="192" t="s">
        <v>20</v>
      </c>
      <c r="X8" s="192"/>
      <c r="Y8" s="192" t="s">
        <v>21</v>
      </c>
      <c r="Z8" s="192"/>
      <c r="AA8" s="192" t="s">
        <v>22</v>
      </c>
      <c r="AB8" s="192"/>
      <c r="AC8" s="188"/>
      <c r="AD8" s="188"/>
      <c r="AE8" s="188"/>
      <c r="AF8" s="188"/>
      <c r="AG8" s="190"/>
    </row>
    <row r="9" spans="1:35" s="3" customFormat="1" ht="13.5" customHeight="1" x14ac:dyDescent="0.2">
      <c r="A9" s="196"/>
      <c r="B9" s="199"/>
      <c r="C9" s="202"/>
      <c r="D9" s="202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188"/>
      <c r="AF9" s="188"/>
      <c r="AG9" s="19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0">E13+G13+I13+K13+M13+O13+Q13+S13+U13+W13+Y13+AA13</f>
        <v>3440</v>
      </c>
      <c r="AD13" s="72">
        <f t="shared" si="0"/>
        <v>1966</v>
      </c>
      <c r="AE13" s="73">
        <f>AD13/AC13</f>
        <v>0.57151162790697674</v>
      </c>
      <c r="AF13" s="97">
        <f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0"/>
        <v>1794</v>
      </c>
      <c r="AD14" s="72">
        <f t="shared" si="0"/>
        <v>1013</v>
      </c>
      <c r="AE14" s="73">
        <f>AD14/AC14</f>
        <v>0.564659977703456</v>
      </c>
      <c r="AF14" s="97">
        <f>100%-AE14</f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0"/>
        <v>25</v>
      </c>
      <c r="AD17" s="72">
        <f t="shared" si="0"/>
        <v>6</v>
      </c>
      <c r="AE17" s="73">
        <f t="shared" ref="AE17:AE26" si="1">AD17/AC17</f>
        <v>0.24</v>
      </c>
      <c r="AF17" s="97">
        <f t="shared" ref="AF17:AF26" si="2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>SUM(E18,G18,I18,K18,M18,O18,Q18,S18,U18,W18,Y18,AA18,)</f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0"/>
        <v>4</v>
      </c>
      <c r="AD18" s="72">
        <f t="shared" si="0"/>
        <v>2</v>
      </c>
      <c r="AE18" s="73">
        <f t="shared" si="1"/>
        <v>0.5</v>
      </c>
      <c r="AF18" s="97">
        <f t="shared" si="2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0"/>
        <v>2</v>
      </c>
      <c r="AD21" s="72">
        <f t="shared" si="0"/>
        <v>0</v>
      </c>
      <c r="AE21" s="73">
        <f t="shared" si="1"/>
        <v>0</v>
      </c>
      <c r="AF21" s="97">
        <f t="shared" si="2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>SUM(E22,G22,I22,K22,M22,O22,Q22,S22,U22,W22,Y22,AA22,)</f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0"/>
        <v>53</v>
      </c>
      <c r="AD22" s="72">
        <f t="shared" si="0"/>
        <v>0</v>
      </c>
      <c r="AE22" s="73">
        <f t="shared" si="1"/>
        <v>0</v>
      </c>
      <c r="AF22" s="97">
        <f t="shared" si="2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>SUM(E23,G23,I23,K23,M23,O23,Q23,S23,U23,W23,Y23,AA23,)</f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0"/>
        <v>14</v>
      </c>
      <c r="AD23" s="72">
        <f t="shared" si="0"/>
        <v>0</v>
      </c>
      <c r="AE23" s="73">
        <f t="shared" si="1"/>
        <v>0</v>
      </c>
      <c r="AF23" s="97">
        <f t="shared" si="2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0"/>
        <v>35</v>
      </c>
      <c r="AD26" s="72">
        <f t="shared" si="0"/>
        <v>0</v>
      </c>
      <c r="AE26" s="73">
        <f t="shared" si="1"/>
        <v>0</v>
      </c>
      <c r="AF26" s="97">
        <f t="shared" si="2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1" t="s">
        <v>49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2" t="s">
        <v>173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144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22"/>
    </row>
    <row r="7" spans="1:33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8" t="s">
        <v>10</v>
      </c>
    </row>
    <row r="8" spans="1:33" s="3" customFormat="1" ht="15.75" customHeight="1" x14ac:dyDescent="0.2">
      <c r="A8" s="195"/>
      <c r="B8" s="198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18" t="s">
        <v>20</v>
      </c>
      <c r="X8" s="218"/>
      <c r="Y8" s="218" t="s">
        <v>21</v>
      </c>
      <c r="Z8" s="218"/>
      <c r="AA8" s="218" t="s">
        <v>22</v>
      </c>
      <c r="AB8" s="218"/>
      <c r="AC8" s="188"/>
      <c r="AD8" s="188"/>
      <c r="AE8" s="188"/>
      <c r="AF8" s="188"/>
      <c r="AG8" s="188"/>
    </row>
    <row r="9" spans="1:33" s="3" customFormat="1" ht="13.5" customHeight="1" x14ac:dyDescent="0.2">
      <c r="A9" s="195"/>
      <c r="B9" s="198"/>
      <c r="C9" s="201"/>
      <c r="D9" s="20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89"/>
      <c r="AF9" s="189"/>
      <c r="AG9" s="189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>E16+G16+I16+K16+M16+O16+Q16+S16+U16+W16+Y16+AA16</f>
        <v>14</v>
      </c>
      <c r="AD16" s="72">
        <f>F16+H16+J16+L16+N16+P16+R16+T16+V16+X16+Z16+AB16</f>
        <v>8</v>
      </c>
      <c r="AE16" s="73">
        <f>AD16/AC16</f>
        <v>0.5714285714285714</v>
      </c>
      <c r="AF16" s="97">
        <f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>SUM(E17,G17,I17,K17,M17,O17,Q17,S17,U17,W17,Y17,AA17)</f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>E17+G17+I17+K17+M17+O17+Q17+S17+U17+W17+Y17+AA17</f>
        <v>13</v>
      </c>
      <c r="AD17" s="72">
        <f>F17+H17+J17+L17+N17+P17+R17+T17+V17+X17+Z17+AB17</f>
        <v>2</v>
      </c>
      <c r="AE17" s="73">
        <f>AD17/AC17</f>
        <v>0.15384615384615385</v>
      </c>
      <c r="AF17" s="97">
        <f>100%-AE17</f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5" ht="24" customHeight="1" x14ac:dyDescent="0.2">
      <c r="A2" s="231" t="s">
        <v>49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2" t="s">
        <v>247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152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5" ht="15.75" customHeight="1" x14ac:dyDescent="0.2">
      <c r="A5" s="228" t="s">
        <v>180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5" ht="12.75" customHeight="1" x14ac:dyDescent="0.2">
      <c r="A6" s="221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22"/>
    </row>
    <row r="7" spans="1:35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8" t="s">
        <v>10</v>
      </c>
    </row>
    <row r="8" spans="1:35" s="3" customFormat="1" ht="15.75" customHeight="1" x14ac:dyDescent="0.2">
      <c r="A8" s="195"/>
      <c r="B8" s="198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36" t="s">
        <v>20</v>
      </c>
      <c r="X8" s="236"/>
      <c r="Y8" s="236" t="s">
        <v>21</v>
      </c>
      <c r="Z8" s="236"/>
      <c r="AA8" s="237" t="s">
        <v>22</v>
      </c>
      <c r="AB8" s="237"/>
      <c r="AC8" s="188"/>
      <c r="AD8" s="188"/>
      <c r="AE8" s="188"/>
      <c r="AF8" s="188"/>
      <c r="AG8" s="188"/>
    </row>
    <row r="9" spans="1:35" s="3" customFormat="1" ht="13.5" customHeight="1" x14ac:dyDescent="0.2">
      <c r="A9" s="196"/>
      <c r="B9" s="199"/>
      <c r="C9" s="202"/>
      <c r="D9" s="20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8"/>
      <c r="AF9" s="188"/>
      <c r="AG9" s="18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0">E16+G16+I16+K16+M16+O16+Q16+S16+U16+W16+Y16+AA16</f>
        <v>1</v>
      </c>
      <c r="AD16" s="72">
        <f t="shared" si="0"/>
        <v>1</v>
      </c>
      <c r="AE16" s="73">
        <f t="shared" ref="AE16:AE22" si="1">AD16/AC16</f>
        <v>1</v>
      </c>
      <c r="AF16" s="97">
        <f t="shared" ref="AF16:AF22" si="2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>SUM(E17,G17,I17,K17,M17,O17,Q17,S17,U17,W17,Y17,AA17)</f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0"/>
        <v>2331</v>
      </c>
      <c r="AD17" s="72">
        <f t="shared" si="0"/>
        <v>1575</v>
      </c>
      <c r="AE17" s="73">
        <f t="shared" si="1"/>
        <v>0.67567567567567566</v>
      </c>
      <c r="AF17" s="97">
        <f t="shared" si="2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>SUM(E18,G18,I18,K18,M18,O18,Q18,S18,U18,W18,Y18,AA18)</f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0"/>
        <v>28</v>
      </c>
      <c r="AD18" s="72">
        <f>F18+H18+J18+L18+N18+P18+R18+T18+V18+X18+Z18+AB18</f>
        <v>22</v>
      </c>
      <c r="AE18" s="73">
        <f t="shared" si="1"/>
        <v>0.7857142857142857</v>
      </c>
      <c r="AF18" s="97">
        <f t="shared" si="2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0"/>
        <v>12</v>
      </c>
      <c r="AD21" s="72">
        <f t="shared" si="0"/>
        <v>6</v>
      </c>
      <c r="AE21" s="73">
        <f t="shared" si="1"/>
        <v>0.5</v>
      </c>
      <c r="AF21" s="97">
        <f t="shared" si="2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>SUM(E22,G22,I22,K22,M22,O22,Q22,S22,U22,W22,Y22,AA22)</f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0"/>
        <v>9</v>
      </c>
      <c r="AD22" s="72">
        <f t="shared" si="0"/>
        <v>8</v>
      </c>
      <c r="AE22" s="73">
        <f t="shared" si="1"/>
        <v>0.88888888888888884</v>
      </c>
      <c r="AF22" s="97">
        <f t="shared" si="2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3" t="s">
        <v>3</v>
      </c>
      <c r="C1" s="238" t="s">
        <v>2</v>
      </c>
      <c r="D1" s="233" t="s">
        <v>3</v>
      </c>
      <c r="E1" s="238" t="s">
        <v>2</v>
      </c>
      <c r="F1" s="233" t="s">
        <v>3</v>
      </c>
      <c r="G1" s="238" t="s">
        <v>2</v>
      </c>
      <c r="H1" s="233" t="s">
        <v>3</v>
      </c>
    </row>
    <row r="2" spans="1:8" x14ac:dyDescent="0.2">
      <c r="A2" s="239"/>
      <c r="B2" s="234"/>
      <c r="C2" s="239"/>
      <c r="D2" s="234"/>
      <c r="E2" s="239"/>
      <c r="F2" s="234"/>
      <c r="G2" s="239"/>
      <c r="H2" s="234"/>
    </row>
    <row r="3" spans="1:8" x14ac:dyDescent="0.2">
      <c r="A3" s="240"/>
      <c r="B3" s="235"/>
      <c r="C3" s="239"/>
      <c r="D3" s="234"/>
      <c r="E3" s="239"/>
      <c r="F3" s="234"/>
      <c r="G3" s="240"/>
      <c r="H3" s="235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1" t="s">
        <v>183</v>
      </c>
      <c r="D1" s="242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4" t="s">
        <v>2</v>
      </c>
      <c r="B1" s="215" t="s">
        <v>3</v>
      </c>
      <c r="C1" s="194" t="s">
        <v>2</v>
      </c>
      <c r="D1" s="197" t="s">
        <v>3</v>
      </c>
      <c r="E1" s="194" t="s">
        <v>2</v>
      </c>
      <c r="F1" s="197" t="s">
        <v>3</v>
      </c>
      <c r="G1" s="194" t="s">
        <v>2</v>
      </c>
      <c r="H1" s="197" t="s">
        <v>3</v>
      </c>
    </row>
    <row r="2" spans="1:8" x14ac:dyDescent="0.2">
      <c r="A2" s="195"/>
      <c r="B2" s="216"/>
      <c r="C2" s="195"/>
      <c r="D2" s="198"/>
      <c r="E2" s="195"/>
      <c r="F2" s="198"/>
      <c r="G2" s="195"/>
      <c r="H2" s="198"/>
    </row>
    <row r="3" spans="1:8" ht="3.75" customHeight="1" x14ac:dyDescent="0.2">
      <c r="A3" s="196"/>
      <c r="B3" s="217"/>
      <c r="C3" s="196"/>
      <c r="D3" s="199"/>
      <c r="E3" s="196"/>
      <c r="F3" s="199"/>
      <c r="G3" s="196"/>
      <c r="H3" s="199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5" ht="30" customHeight="1" x14ac:dyDescent="0.2">
      <c r="A2" s="206" t="s">
        <v>49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7" t="s">
        <v>48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9"/>
      <c r="M4" s="210" t="s">
        <v>1</v>
      </c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1"/>
    </row>
    <row r="5" spans="1:35" ht="15.75" customHeight="1" x14ac:dyDescent="0.2">
      <c r="A5" s="212" t="s">
        <v>190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4"/>
    </row>
    <row r="6" spans="1:35" ht="12.75" customHeight="1" x14ac:dyDescent="0.2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</row>
    <row r="7" spans="1:35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9" t="s">
        <v>10</v>
      </c>
    </row>
    <row r="8" spans="1:35" s="3" customFormat="1" ht="15.75" customHeight="1" x14ac:dyDescent="0.2">
      <c r="A8" s="195"/>
      <c r="B8" s="198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18" t="s">
        <v>20</v>
      </c>
      <c r="X8" s="218"/>
      <c r="Y8" s="218" t="s">
        <v>21</v>
      </c>
      <c r="Z8" s="218"/>
      <c r="AA8" s="218" t="s">
        <v>22</v>
      </c>
      <c r="AB8" s="218"/>
      <c r="AC8" s="188"/>
      <c r="AD8" s="188"/>
      <c r="AE8" s="188"/>
      <c r="AF8" s="188"/>
      <c r="AG8" s="190"/>
    </row>
    <row r="9" spans="1:35" s="3" customFormat="1" ht="13.5" customHeight="1" x14ac:dyDescent="0.2">
      <c r="A9" s="196"/>
      <c r="B9" s="199"/>
      <c r="C9" s="202"/>
      <c r="D9" s="20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8"/>
      <c r="AF9" s="188"/>
      <c r="AG9" s="219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7"/>
      <c r="B22" s="184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5"/>
  <sheetViews>
    <sheetView tabSelected="1" showRuler="0" view="pageBreakPreview" zoomScaleNormal="100" zoomScaleSheetLayoutView="100" zoomScalePageLayoutView="81" workbookViewId="0">
      <selection activeCell="I11" sqref="I1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10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22"/>
    </row>
    <row r="7" spans="1:33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8" t="s">
        <v>10</v>
      </c>
    </row>
    <row r="8" spans="1:33" s="3" customFormat="1" ht="15.75" customHeight="1" x14ac:dyDescent="0.2">
      <c r="A8" s="195"/>
      <c r="B8" s="198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18" t="s">
        <v>20</v>
      </c>
      <c r="X8" s="218"/>
      <c r="Y8" s="218" t="s">
        <v>21</v>
      </c>
      <c r="Z8" s="218"/>
      <c r="AA8" s="218" t="s">
        <v>22</v>
      </c>
      <c r="AB8" s="218"/>
      <c r="AC8" s="188"/>
      <c r="AD8" s="188"/>
      <c r="AE8" s="188"/>
      <c r="AF8" s="188"/>
      <c r="AG8" s="188"/>
    </row>
    <row r="9" spans="1:33" s="3" customFormat="1" ht="13.5" customHeight="1" x14ac:dyDescent="0.2">
      <c r="A9" s="196"/>
      <c r="B9" s="199"/>
      <c r="C9" s="202"/>
      <c r="D9" s="20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8"/>
      <c r="AF9" s="188"/>
      <c r="AG9" s="189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/>
      <c r="G12" s="9">
        <v>2</v>
      </c>
      <c r="H12" s="12"/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/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activeCell="F13" sqref="F13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10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22"/>
    </row>
    <row r="7" spans="1:33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8" t="s">
        <v>10</v>
      </c>
    </row>
    <row r="8" spans="1:33" s="3" customFormat="1" ht="15.75" customHeight="1" x14ac:dyDescent="0.2">
      <c r="A8" s="195"/>
      <c r="B8" s="198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18" t="s">
        <v>20</v>
      </c>
      <c r="X8" s="218"/>
      <c r="Y8" s="218" t="s">
        <v>21</v>
      </c>
      <c r="Z8" s="218"/>
      <c r="AA8" s="218" t="s">
        <v>22</v>
      </c>
      <c r="AB8" s="218"/>
      <c r="AC8" s="188"/>
      <c r="AD8" s="188"/>
      <c r="AE8" s="188"/>
      <c r="AF8" s="188"/>
      <c r="AG8" s="188"/>
    </row>
    <row r="9" spans="1:33" s="3" customFormat="1" ht="13.5" customHeight="1" x14ac:dyDescent="0.2">
      <c r="A9" s="196"/>
      <c r="B9" s="199"/>
      <c r="C9" s="202"/>
      <c r="D9" s="20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8"/>
      <c r="AF9" s="188"/>
      <c r="AG9" s="189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/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1</v>
      </c>
      <c r="AE12" s="14">
        <f>AD12/AC12</f>
        <v>5.5555555555555552E-2</v>
      </c>
      <c r="AF12" s="116">
        <f>100%-AE12</f>
        <v>0.94444444444444442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/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5"/>
  <sheetViews>
    <sheetView showRuler="0" view="pageBreakPreview" topLeftCell="A4" zoomScaleNormal="100" zoomScaleSheetLayoutView="100" zoomScalePageLayoutView="81" workbookViewId="0">
      <selection activeCell="H15" sqref="H15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255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10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22"/>
    </row>
    <row r="7" spans="1:33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8" t="s">
        <v>10</v>
      </c>
    </row>
    <row r="8" spans="1:33" s="3" customFormat="1" ht="15.75" customHeight="1" x14ac:dyDescent="0.2">
      <c r="A8" s="195"/>
      <c r="B8" s="198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18" t="s">
        <v>20</v>
      </c>
      <c r="X8" s="218"/>
      <c r="Y8" s="218" t="s">
        <v>21</v>
      </c>
      <c r="Z8" s="218"/>
      <c r="AA8" s="218" t="s">
        <v>22</v>
      </c>
      <c r="AB8" s="218"/>
      <c r="AC8" s="188"/>
      <c r="AD8" s="188"/>
      <c r="AE8" s="188"/>
      <c r="AF8" s="188"/>
      <c r="AG8" s="188"/>
    </row>
    <row r="9" spans="1:33" s="3" customFormat="1" ht="13.5" customHeight="1" x14ac:dyDescent="0.2">
      <c r="A9" s="196"/>
      <c r="B9" s="199"/>
      <c r="C9" s="202"/>
      <c r="D9" s="20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8"/>
      <c r="AF9" s="188"/>
      <c r="AG9" s="189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3</v>
      </c>
      <c r="AE12" s="14">
        <f>AD12/AC12</f>
        <v>0.16666666666666666</v>
      </c>
      <c r="AF12" s="116">
        <f>100%-AE12</f>
        <v>0.83333333333333337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1" t="s">
        <v>49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2" t="s">
        <v>169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51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22"/>
    </row>
    <row r="7" spans="1:33" s="3" customFormat="1" ht="13.5" customHeight="1" x14ac:dyDescent="0.2">
      <c r="A7" s="194" t="s">
        <v>2</v>
      </c>
      <c r="B7" s="233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8" t="s">
        <v>10</v>
      </c>
    </row>
    <row r="8" spans="1:33" s="3" customFormat="1" ht="15.75" customHeight="1" x14ac:dyDescent="0.2">
      <c r="A8" s="195"/>
      <c r="B8" s="234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18" t="s">
        <v>20</v>
      </c>
      <c r="X8" s="218"/>
      <c r="Y8" s="218" t="s">
        <v>21</v>
      </c>
      <c r="Z8" s="218"/>
      <c r="AA8" s="218" t="s">
        <v>22</v>
      </c>
      <c r="AB8" s="218"/>
      <c r="AC8" s="188"/>
      <c r="AD8" s="188"/>
      <c r="AE8" s="188"/>
      <c r="AF8" s="188"/>
      <c r="AG8" s="188"/>
    </row>
    <row r="9" spans="1:33" s="3" customFormat="1" ht="13.5" customHeight="1" x14ac:dyDescent="0.2">
      <c r="A9" s="196"/>
      <c r="B9" s="235"/>
      <c r="C9" s="202"/>
      <c r="D9" s="20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8"/>
      <c r="AF9" s="188"/>
      <c r="AG9" s="189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0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 t="shared" si="3"/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si="3"/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3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3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3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>100%-AE23</f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>SUM(E24,G24,I24,K24,M24,O24,Q24,S24,U24,W24,Y24,AA24,)</f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>100%-AE24</f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1" t="s">
        <v>49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2" t="s">
        <v>246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93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245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22"/>
    </row>
    <row r="7" spans="1:33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8" t="s">
        <v>10</v>
      </c>
    </row>
    <row r="8" spans="1:33" s="3" customFormat="1" ht="15.75" customHeight="1" x14ac:dyDescent="0.2">
      <c r="A8" s="195"/>
      <c r="B8" s="198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36" t="s">
        <v>20</v>
      </c>
      <c r="X8" s="236"/>
      <c r="Y8" s="236" t="s">
        <v>21</v>
      </c>
      <c r="Z8" s="236"/>
      <c r="AA8" s="237" t="s">
        <v>22</v>
      </c>
      <c r="AB8" s="237"/>
      <c r="AC8" s="188"/>
      <c r="AD8" s="188"/>
      <c r="AE8" s="188"/>
      <c r="AF8" s="188"/>
      <c r="AG8" s="188"/>
    </row>
    <row r="9" spans="1:33" s="3" customFormat="1" ht="13.5" customHeight="1" x14ac:dyDescent="0.2">
      <c r="A9" s="196"/>
      <c r="B9" s="199"/>
      <c r="C9" s="202"/>
      <c r="D9" s="20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8"/>
      <c r="AF9" s="188"/>
      <c r="AG9" s="189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0">E13+G13+I13+K13+M13+O13+Q13+S13+U13+W13+Y13+AA13</f>
        <v>275</v>
      </c>
      <c r="AD13" s="72">
        <f>F13+H13+J13+L13+N13+P13+R13+T13+V13+X13+Z13+AB13</f>
        <v>748</v>
      </c>
      <c r="AE13" s="73">
        <f>AD13/AC13</f>
        <v>2.72</v>
      </c>
      <c r="AF13" s="97">
        <f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>SUM(E14,G14,I14,K14,M14,O14,Q14,S14,U14,W14,Y14,AA14)</f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0"/>
        <v>15</v>
      </c>
      <c r="AD14" s="72">
        <f t="shared" si="0"/>
        <v>7</v>
      </c>
      <c r="AE14" s="73">
        <f>AD14/AC14</f>
        <v>0.46666666666666667</v>
      </c>
      <c r="AF14" s="97">
        <f>100%-AE14</f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>SUM(E15,G15,I15,K15,M15,O15,Q15,S15,U15,W15,Y15,AA15)</f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0"/>
        <v>62</v>
      </c>
      <c r="AD15" s="72">
        <f t="shared" si="0"/>
        <v>73</v>
      </c>
      <c r="AE15" s="73">
        <f>AD15/AC15</f>
        <v>1.1774193548387097</v>
      </c>
      <c r="AF15" s="97">
        <f>100%-AE15</f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1">E18+G18+I18+K18+M18+O18+Q18+S18+U18+W18+Y18+AA18</f>
        <v>13</v>
      </c>
      <c r="AD18" s="72">
        <f t="shared" si="1"/>
        <v>6</v>
      </c>
      <c r="AE18" s="73">
        <f>AD18/AC18</f>
        <v>0.46153846153846156</v>
      </c>
      <c r="AF18" s="97">
        <f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>SUM(E19,G19,I19,K19,M19,O19,Q19,S19,U19,W19,Y19,AA19)</f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1"/>
        <v>5</v>
      </c>
      <c r="AD19" s="72">
        <f t="shared" si="1"/>
        <v>1</v>
      </c>
      <c r="AE19" s="73">
        <f>AD19/AC19</f>
        <v>0.2</v>
      </c>
      <c r="AF19" s="97">
        <f>100%-AE19</f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>SUM(E20,G20,I20,K20,M20,O20,Q20,S20,U20,W20,Y20,AA20)</f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3</v>
      </c>
      <c r="AD20" s="72">
        <f t="shared" si="1"/>
        <v>1</v>
      </c>
      <c r="AE20" s="73">
        <f>AD20/AC20</f>
        <v>0.33333333333333331</v>
      </c>
      <c r="AF20" s="97">
        <f>100%-AE20</f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1" t="s">
        <v>49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2" t="s">
        <v>171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119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172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22"/>
    </row>
    <row r="7" spans="1:33" s="3" customFormat="1" ht="13.5" customHeight="1" x14ac:dyDescent="0.2">
      <c r="A7" s="194" t="s">
        <v>2</v>
      </c>
      <c r="B7" s="197" t="s">
        <v>3</v>
      </c>
      <c r="C7" s="200" t="s">
        <v>4</v>
      </c>
      <c r="D7" s="200" t="s">
        <v>5</v>
      </c>
      <c r="E7" s="203" t="s">
        <v>6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188" t="s">
        <v>7</v>
      </c>
      <c r="AD7" s="188"/>
      <c r="AE7" s="188" t="s">
        <v>8</v>
      </c>
      <c r="AF7" s="188" t="s">
        <v>9</v>
      </c>
      <c r="AG7" s="188" t="s">
        <v>10</v>
      </c>
    </row>
    <row r="8" spans="1:33" s="3" customFormat="1" ht="15.75" customHeight="1" x14ac:dyDescent="0.2">
      <c r="A8" s="195"/>
      <c r="B8" s="198"/>
      <c r="C8" s="201"/>
      <c r="D8" s="201"/>
      <c r="E8" s="218" t="s">
        <v>11</v>
      </c>
      <c r="F8" s="218"/>
      <c r="G8" s="218" t="s">
        <v>12</v>
      </c>
      <c r="H8" s="218"/>
      <c r="I8" s="218" t="s">
        <v>13</v>
      </c>
      <c r="J8" s="218"/>
      <c r="K8" s="218" t="s">
        <v>14</v>
      </c>
      <c r="L8" s="218"/>
      <c r="M8" s="220" t="s">
        <v>15</v>
      </c>
      <c r="N8" s="218"/>
      <c r="O8" s="218" t="s">
        <v>16</v>
      </c>
      <c r="P8" s="218"/>
      <c r="Q8" s="218" t="s">
        <v>17</v>
      </c>
      <c r="R8" s="218"/>
      <c r="S8" s="218" t="s">
        <v>18</v>
      </c>
      <c r="T8" s="218"/>
      <c r="U8" s="218" t="s">
        <v>19</v>
      </c>
      <c r="V8" s="218"/>
      <c r="W8" s="218" t="s">
        <v>20</v>
      </c>
      <c r="X8" s="218"/>
      <c r="Y8" s="218" t="s">
        <v>21</v>
      </c>
      <c r="Z8" s="218"/>
      <c r="AA8" s="218" t="s">
        <v>22</v>
      </c>
      <c r="AB8" s="218"/>
      <c r="AC8" s="188"/>
      <c r="AD8" s="188"/>
      <c r="AE8" s="188"/>
      <c r="AF8" s="188"/>
      <c r="AG8" s="188"/>
    </row>
    <row r="9" spans="1:33" s="3" customFormat="1" ht="13.5" customHeight="1" x14ac:dyDescent="0.2">
      <c r="A9" s="195"/>
      <c r="B9" s="198"/>
      <c r="C9" s="201"/>
      <c r="D9" s="20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89"/>
      <c r="AF9" s="189"/>
      <c r="AG9" s="189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0">E16+G16+I16+K16+M16+O16+Q16+S16+U16+W16+Y16+AA16</f>
        <v>22</v>
      </c>
      <c r="AD16" s="72">
        <f t="shared" si="0"/>
        <v>16</v>
      </c>
      <c r="AE16" s="73">
        <f t="shared" ref="AE16:AE28" si="1">AD16/AC16</f>
        <v>0.72727272727272729</v>
      </c>
      <c r="AF16" s="74">
        <f t="shared" ref="AF16:AF28" si="2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>SUM(E17,G17,I17,K17,M17,O17,Q17,S17,U17,W17,Y17,AA17)</f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0"/>
        <v>12</v>
      </c>
      <c r="AD17" s="72">
        <f t="shared" si="0"/>
        <v>8</v>
      </c>
      <c r="AE17" s="73">
        <f t="shared" si="1"/>
        <v>0.66666666666666663</v>
      </c>
      <c r="AF17" s="74">
        <f t="shared" si="2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>SUM(E18,G18,I18,K18,M18,O18,Q18,S18,U18,W18,Y18,AA18)</f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0"/>
        <v>5</v>
      </c>
      <c r="AD18" s="72">
        <f t="shared" si="0"/>
        <v>3</v>
      </c>
      <c r="AE18" s="73">
        <f t="shared" si="1"/>
        <v>0.6</v>
      </c>
      <c r="AF18" s="74">
        <f t="shared" si="2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0"/>
        <v>9</v>
      </c>
      <c r="AD21" s="72">
        <f t="shared" si="0"/>
        <v>6</v>
      </c>
      <c r="AE21" s="73">
        <f t="shared" si="1"/>
        <v>0.66666666666666663</v>
      </c>
      <c r="AF21" s="74">
        <f t="shared" si="2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>SUM(E22,G22,I22,K22,M22,O22,Q22,S22,U22,W22,Y22,AA22)</f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0"/>
        <v>8</v>
      </c>
      <c r="AD22" s="72">
        <f t="shared" si="0"/>
        <v>11</v>
      </c>
      <c r="AE22" s="73">
        <f t="shared" si="1"/>
        <v>1.375</v>
      </c>
      <c r="AF22" s="74">
        <f t="shared" si="2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>SUM(E23,G23,I23,K23,M23,O23,Q23,S23,U23,W23,Y23,AA23)</f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0"/>
        <v>682</v>
      </c>
      <c r="AD23" s="72">
        <f t="shared" si="0"/>
        <v>268</v>
      </c>
      <c r="AE23" s="73">
        <f t="shared" si="1"/>
        <v>0.39296187683284456</v>
      </c>
      <c r="AF23" s="74">
        <f t="shared" si="2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>SUM(E24,G24,I24,K24,M24,O24,Q24,S24,U24,W24,Y24,AA24)</f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0"/>
        <v>22</v>
      </c>
      <c r="AD24" s="72">
        <f t="shared" si="0"/>
        <v>18</v>
      </c>
      <c r="AE24" s="73">
        <f t="shared" si="1"/>
        <v>0.81818181818181823</v>
      </c>
      <c r="AF24" s="74">
        <f t="shared" si="2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0"/>
        <v>6</v>
      </c>
      <c r="AD27" s="72">
        <f t="shared" si="0"/>
        <v>6</v>
      </c>
      <c r="AE27" s="73">
        <f t="shared" si="1"/>
        <v>1</v>
      </c>
      <c r="AF27" s="74">
        <f t="shared" si="2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>SUM(E28,G28,I28,K28,M28,O28,Q28,S28,U28,W28,Y28,AA28)</f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0"/>
        <v>68</v>
      </c>
      <c r="AD28" s="72">
        <f t="shared" si="0"/>
        <v>36</v>
      </c>
      <c r="AE28" s="73">
        <f t="shared" si="1"/>
        <v>0.52941176470588236</v>
      </c>
      <c r="AF28" s="74">
        <f t="shared" si="2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005</vt:lpstr>
      <vt:lpstr>Hoja2</vt:lpstr>
      <vt:lpstr>018</vt:lpstr>
      <vt:lpstr>021</vt:lpstr>
      <vt:lpstr>ENERO 2026</vt:lpstr>
      <vt:lpstr>FEBRERO 2026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'ENERO 2026'!Área_de_impresión</vt:lpstr>
      <vt:lpstr>'FEBRERO 2026'!Área_de_impresión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2026-03-12T17:29:38Z</cp:lastPrinted>
  <dcterms:created xsi:type="dcterms:W3CDTF">2022-04-05T23:36:35Z</dcterms:created>
  <dcterms:modified xsi:type="dcterms:W3CDTF">2026-04-27T18:42:57Z</dcterms:modified>
</cp:coreProperties>
</file>